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75" windowWidth="20055" windowHeight="7935" activeTab="1"/>
  </bookViews>
  <sheets>
    <sheet name="Dadarpali  P.S" sheetId="1" r:id="rId1"/>
    <sheet name="Dakhinipali  P.S" sheetId="3" r:id="rId2"/>
  </sheets>
  <externalReferences>
    <externalReference r:id="rId3"/>
  </externalReferences>
  <calcPr calcId="124519"/>
</workbook>
</file>

<file path=xl/calcChain.xml><?xml version="1.0" encoding="utf-8"?>
<calcChain xmlns="http://schemas.openxmlformats.org/spreadsheetml/2006/main">
  <c r="F47" i="3"/>
  <c r="F54"/>
  <c r="F53"/>
  <c r="F51"/>
  <c r="F49"/>
  <c r="D49"/>
  <c r="F45"/>
  <c r="F43"/>
  <c r="B43"/>
  <c r="F41"/>
  <c r="F39"/>
  <c r="F37"/>
  <c r="F35"/>
  <c r="F33"/>
  <c r="F31"/>
  <c r="F29"/>
  <c r="D29"/>
  <c r="F28"/>
  <c r="F26"/>
  <c r="F24"/>
  <c r="F23"/>
  <c r="F22"/>
  <c r="F21"/>
  <c r="F20"/>
  <c r="F19"/>
  <c r="F17"/>
  <c r="B17"/>
  <c r="B26" s="1"/>
  <c r="B31" s="1"/>
  <c r="B33" s="1"/>
  <c r="B35" s="1"/>
  <c r="F15"/>
  <c r="F13"/>
  <c r="F11"/>
  <c r="F9"/>
  <c r="F160" i="1"/>
  <c r="F159"/>
  <c r="F157"/>
  <c r="F155"/>
  <c r="D155"/>
  <c r="F153"/>
  <c r="F151"/>
  <c r="F149"/>
  <c r="B149"/>
  <c r="F147"/>
  <c r="F145"/>
  <c r="F143"/>
  <c r="F141"/>
  <c r="F139"/>
  <c r="F137"/>
  <c r="F135"/>
  <c r="D135"/>
  <c r="F134"/>
  <c r="F132"/>
  <c r="F130"/>
  <c r="F129"/>
  <c r="F128"/>
  <c r="F127"/>
  <c r="F126"/>
  <c r="F125"/>
  <c r="F123"/>
  <c r="B123"/>
  <c r="B132" s="1"/>
  <c r="B137" s="1"/>
  <c r="B139" s="1"/>
  <c r="B141" s="1"/>
  <c r="F121"/>
  <c r="F119"/>
  <c r="F117"/>
  <c r="F115"/>
  <c r="F161" s="1"/>
  <c r="F162" s="1"/>
  <c r="F51"/>
  <c r="F37"/>
  <c r="F39"/>
  <c r="F41"/>
  <c r="F43"/>
  <c r="F45"/>
  <c r="F47"/>
  <c r="F49"/>
  <c r="F53"/>
  <c r="F54"/>
  <c r="D49"/>
  <c r="B43"/>
  <c r="F35"/>
  <c r="F28"/>
  <c r="F29"/>
  <c r="F31"/>
  <c r="F33"/>
  <c r="D29"/>
  <c r="F26"/>
  <c r="F20"/>
  <c r="F21"/>
  <c r="F22"/>
  <c r="F23"/>
  <c r="F24"/>
  <c r="F19"/>
  <c r="F17"/>
  <c r="B17"/>
  <c r="B26" s="1"/>
  <c r="B31" s="1"/>
  <c r="B33" s="1"/>
  <c r="B35" s="1"/>
  <c r="F15"/>
  <c r="F13"/>
  <c r="F11"/>
  <c r="F9"/>
  <c r="C163"/>
  <c r="F55" i="3" l="1"/>
  <c r="F56" s="1"/>
  <c r="F55" i="1"/>
  <c r="F56" s="1"/>
  <c r="C57" i="3"/>
  <c r="C57" i="1"/>
</calcChain>
</file>

<file path=xl/sharedStrings.xml><?xml version="1.0" encoding="utf-8"?>
<sst xmlns="http://schemas.openxmlformats.org/spreadsheetml/2006/main" count="252" uniqueCount="57">
  <si>
    <t>Tender Inviting Authority:- Panchayat  Samiti  Office  Ullunda.</t>
  </si>
  <si>
    <t xml:space="preserve">BID identification No:- </t>
  </si>
  <si>
    <t>Name of the Bidder :-</t>
  </si>
  <si>
    <t xml:space="preserve">SCHEDULE OF WORKS </t>
  </si>
  <si>
    <t>Sl.
No.</t>
  </si>
  <si>
    <t>Description of work</t>
  </si>
  <si>
    <t>No.of
Qty.</t>
  </si>
  <si>
    <t>Unit</t>
  </si>
  <si>
    <t>Rate</t>
  </si>
  <si>
    <t xml:space="preserve">AMOUNT    
Rs.      </t>
  </si>
  <si>
    <t>Excavation of foundation in all kinds of soil with all leads  and lifts including dressing the sides levelling the bed and depositing the excavated material away from the work site  etc complete as per specification and direction of the Engineer-in-charge.</t>
  </si>
  <si>
    <t>Part-A (Ground  floor)</t>
  </si>
  <si>
    <t>One cum</t>
  </si>
  <si>
    <r>
      <t xml:space="preserve">Providing, supplying,filling </t>
    </r>
    <r>
      <rPr>
        <b/>
        <sz val="12"/>
        <rFont val="Arial"/>
        <family val="2"/>
      </rPr>
      <t>clean dry sand</t>
    </r>
    <r>
      <rPr>
        <sz val="12"/>
        <rFont val="Arial"/>
        <family val="2"/>
      </rPr>
      <t xml:space="preserve"> of approved quality from approved quarry at worksite, conveying the same and </t>
    </r>
    <r>
      <rPr>
        <b/>
        <sz val="12"/>
        <rFont val="Arial"/>
        <family val="2"/>
      </rPr>
      <t>filling in foundation and plinth with sand in 9" thick</t>
    </r>
    <r>
      <rPr>
        <sz val="12"/>
        <rFont val="Arial"/>
        <family val="2"/>
      </rPr>
      <t xml:space="preserve"> layers well watered and rammed including cost, conveyance, royalties and taxes of materials and labour and T&amp;P required for the work as directed by the Engineer-in-charge etc complete (measurement will be taken on finished compacted section) only.</t>
    </r>
  </si>
  <si>
    <t>Part-A (Ground Floor)</t>
  </si>
  <si>
    <t>RCC of design mix of M-20grade having specified characteristics compressive  strength/ target mean strength of 200kg./cm2 in design mix with minimum quantity of cement as specified in IRC Code of 150 mm. cubes at 28 days curing after mixing &amp; tests conducted in accordance with relevant clauses of IS 456/IS 516 using crusher broken hard granite course aggregate of 12 mm. to 20mm. sizes &amp; proportion of approved quality, obtained from approved quarry &amp; using minimum quantity of cement confirming to codal provision including hoisting, lowering &amp; laying concrete in layers not exceeding 15cm thick compacting with vibrators watering &amp; curing for 28 days including water tight centering  and shuttering and finishing the exposed surface smooth with plastering with cement mortar of same proportion as of concrete if necessary providing grooves or beads wherever necessary including cost, conveyance, royalties and taxes of all materials and labour T&amp;P required for the work etc complete in all respect but excluding cost of M.S or T.S rod and binding wires and labour charges for bending and tying as directed by the Engineer-in-charge.</t>
  </si>
  <si>
    <t>Providing M.S/TS Reinforcement for Cutting, straightening, coiled or bent up M.S/T.S  rod (HYSD Fe 415) bending, binding, welding and jointing if necessary and tying the grills and placing in proper position as required for R.C.C work including hoisting, lowering and laying, cost, conveyance and taxes of M.S/T.S rod and binding wires of 18 to 20 gauge required for the work for binding and tying the grills including all cost, conveyance, taxes of materials and labour and T&amp;P required for the work etc complete as per the direction of the Engineer - in - charge.</t>
  </si>
  <si>
    <t>One sqm</t>
  </si>
  <si>
    <r>
      <t xml:space="preserve">Fixing vetrified  tiles </t>
    </r>
    <r>
      <rPr>
        <b/>
        <sz val="12"/>
        <rFont val="Arial"/>
        <family val="2"/>
      </rPr>
      <t>in floors</t>
    </r>
    <r>
      <rPr>
        <sz val="12"/>
        <rFont val="Arial"/>
        <family val="2"/>
      </rPr>
      <t xml:space="preserve"> of size 600mm x 600mm on 25mm thick bed of cement mortar (1:1) jointed with neat cement slurry mixed with pigment to match the shades of the tiles including rubbing and polishing complete including cost of tiles etc complete as per the direction of the Engineer-in-charge.</t>
    </r>
  </si>
  <si>
    <r>
      <t xml:space="preserve">Fixing vetrified  tiles </t>
    </r>
    <r>
      <rPr>
        <b/>
        <sz val="12"/>
        <rFont val="Arial"/>
        <family val="2"/>
      </rPr>
      <t>in Dado</t>
    </r>
    <r>
      <rPr>
        <sz val="12"/>
        <rFont val="Arial"/>
        <family val="2"/>
      </rPr>
      <t xml:space="preserve"> of size 600mm x 600mm on 25mm thick bed of cement mortar (1:1) jointed with neat cement slurry mixed with pigment to match the shades of the tiles including rubbing and polishing complete including cost of tiles etc complete as per the direction of the Engineer-in-charge.</t>
    </r>
  </si>
  <si>
    <t>Painting  two  Coats  over one  Coat  of  Primer  on  new  Steel  work  incl.  Labour  &amp;  material  charges  incl.  All.</t>
  </si>
  <si>
    <t>Wall paintig two coats with   weather coat (water based) paint approved shade  to walls  including all cost, conveyance, royalties, taxes of materials and labour T&amp;P required for the work etc complete as per the direction of the Engineer - in - charge.</t>
  </si>
  <si>
    <t>Total estimated cost in Figures</t>
  </si>
  <si>
    <t>Quoted rate in Words</t>
  </si>
  <si>
    <t>1.  Percent………………………(                               )%                                         Less</t>
  </si>
  <si>
    <t>2.  Percent………………………(                               )%                                         Excess</t>
  </si>
  <si>
    <t xml:space="preserve">                                  Contractor                                                                                                  Block Development  officer</t>
  </si>
  <si>
    <t xml:space="preserve">                                                                                                                                                                        Ullunda  </t>
  </si>
  <si>
    <r>
      <t>Cement concrete of proportion (1:4:8) with hard granite hand broken metal of approved quality of 40mm size</t>
    </r>
    <r>
      <rPr>
        <sz val="12"/>
        <rFont val="Arial"/>
        <family val="2"/>
      </rPr>
      <t xml:space="preserve"> from approved quarry including hoisting and laying concrete, watering and curing, centering, shuttering and finished the exposed surface, smooth including all cost, conveyance, royalties, taxes of materials and labour T&amp;P required for the work etc complete as per the direction of the Engineer - in - charge.</t>
    </r>
  </si>
  <si>
    <t>2.5 cm Damp proof  Course  with  c c ( 1:2:4) USING  12MM Size  hard broken granite  chips  of  approved  quality  from approved quarry  incl. hoisting, compacting  curing,finishing  the  exposed  surface  smooth ,dewatering ,shoring,shuttering  if necessary  at  the time  of laying concrete  with  cost, conveyance, royality and  taxes  of  all  materials  cost  of  labour  and T&amp;P  Etc.  all  Complete  as Per  the  direction  of  E.I.C</t>
  </si>
  <si>
    <t xml:space="preserve"> Filling  in foundation  and  Plinth  with  excavated materials  incluiding  watering  and ramming  as  directed  by  Engineer-in-charge</t>
  </si>
  <si>
    <t>One Cum</t>
  </si>
  <si>
    <t>(a)  Column  base</t>
  </si>
  <si>
    <t>(b )  Plinth  band</t>
  </si>
  <si>
    <t>( C)  Beam &amp; Column</t>
  </si>
  <si>
    <t xml:space="preserve"> ( d)  Lintel</t>
  </si>
  <si>
    <t>( e )  Chajja</t>
  </si>
  <si>
    <t>( f )  Roof  Slab</t>
  </si>
  <si>
    <t>One Qtl</t>
  </si>
  <si>
    <r>
      <t>Flyash  Brick masonary in cement mortar (1:6) using the bricks of size (25cm X 11cm X 8cm) of crushing strength not less than 75 Kg/cm2</t>
    </r>
    <r>
      <rPr>
        <sz val="12"/>
        <rFont val="Arial"/>
        <family val="2"/>
      </rPr>
      <t xml:space="preserve"> with dimensional tolerance plus minus 8% after immersing the bricks for six hours in water before use </t>
    </r>
    <r>
      <rPr>
        <b/>
        <sz val="12"/>
        <rFont val="Arial"/>
        <family val="2"/>
      </rPr>
      <t>in foundation and plinth</t>
    </r>
    <r>
      <rPr>
        <sz val="12"/>
        <rFont val="Arial"/>
        <family val="2"/>
      </rPr>
      <t xml:space="preserve"> and basement and for ornamental flower beds plinth moulding and similar such type of works with all necessary projections, circular moulding, corbelling, champering, watering and curing etc including lowering placing in position, shoring, shuttering, dewatering if necessary and cost, conveyance, royalties and taxes of all materials and cost of all labour and T&amp;P required for the work etc complete as per the direction of the Engineer - in - charge.</t>
    </r>
  </si>
  <si>
    <t>Part-A (Ground  floor)(  Foundation &amp; Plinth)</t>
  </si>
  <si>
    <t>Part-A (Ground  floor)  (  Super structure )</t>
  </si>
  <si>
    <t>Supplying, fitting  and  fixing of  Steel  Angle Iron  door  and  windows as per  approved  design  and  drawing  incluiding  all  cost  of  materials  and  lobour  etc  complete  as per  direction  of Engineer  in charge</t>
  </si>
  <si>
    <t>Per  Kg</t>
  </si>
  <si>
    <t>Supplying  and  fixing  of  G.I  Pressed G.I  Door  assembly  with  Polymer  Powder  Coated  Incluiding  the  Cost  of  all  materials  fittings etc.  Complete</t>
  </si>
  <si>
    <t>Per sqm</t>
  </si>
  <si>
    <t xml:space="preserve"> Labour  for  fitting  and  fixing  Doors  and  windows Etc all  Complete</t>
  </si>
  <si>
    <t>6mm thick grading plaster (1:4),finished smooth  RCC  Surface  after cleaning the surface incl.watering, curing etc. complete with cost, conveyance, royalties &amp; taxes of all materials, labour and T&amp;P etc complete as per the direction of E.I.C..</t>
  </si>
  <si>
    <r>
      <t>16mm thick cement plaster (1:6)</t>
    </r>
    <r>
      <rPr>
        <sz val="12"/>
        <rFont val="Arial"/>
        <family val="2"/>
      </rPr>
      <t xml:space="preserve"> in finished smooth to surface of </t>
    </r>
    <r>
      <rPr>
        <b/>
        <sz val="12"/>
        <rFont val="Arial"/>
        <family val="2"/>
      </rPr>
      <t>brick walls</t>
    </r>
    <r>
      <rPr>
        <sz val="12"/>
        <rFont val="Arial"/>
        <family val="2"/>
      </rPr>
      <t xml:space="preserve"> after raking out joints including watering and curing with cost, conveyance, royalties and taxes of all materials and cost of all labour, T&amp;P required for the work etc complete as directed by the Engineer-in-charge.</t>
    </r>
  </si>
  <si>
    <r>
      <t>12 mm thick cement plaster (1:6)</t>
    </r>
    <r>
      <rPr>
        <sz val="12"/>
        <rFont val="Arial"/>
        <family val="2"/>
      </rPr>
      <t xml:space="preserve"> in finished smooth surface </t>
    </r>
    <r>
      <rPr>
        <b/>
        <sz val="12"/>
        <rFont val="Arial"/>
        <family val="2"/>
      </rPr>
      <t>brick walls</t>
    </r>
    <r>
      <rPr>
        <sz val="12"/>
        <rFont val="Arial"/>
        <family val="2"/>
      </rPr>
      <t xml:space="preserve"> after raking out joints including watering, curing complete with cost, conveyance, royalties and taxes of all materials and cost of all labour, T&amp;P required for the work etc complete as directed by the Engineer-in-charge.</t>
    </r>
  </si>
  <si>
    <r>
      <t>20 mm thick cement plaster (1:4)</t>
    </r>
    <r>
      <rPr>
        <sz val="12"/>
        <rFont val="Arial"/>
        <family val="2"/>
      </rPr>
      <t xml:space="preserve"> in finished smooth surface </t>
    </r>
    <r>
      <rPr>
        <b/>
        <sz val="12"/>
        <rFont val="Arial"/>
        <family val="2"/>
      </rPr>
      <t>brick walls</t>
    </r>
    <r>
      <rPr>
        <sz val="12"/>
        <rFont val="Arial"/>
        <family val="2"/>
      </rPr>
      <t xml:space="preserve"> after raking out joints including watering, curing complete with cost, conveyance, royalties and taxes of all materials and cost of all labour, T&amp;P required for the work etc complete as directed by the Engineer-in-charge.</t>
    </r>
  </si>
  <si>
    <t xml:space="preserve"> Distempering  two  coats  with  approved  shade  over  a coat  of  Oil  bound primer incl. Cost  of all  materials, labour  and  T &amp; P  Etc.</t>
  </si>
  <si>
    <t>One  Rmt.</t>
  </si>
  <si>
    <t xml:space="preserve"> Ramp  Steel  Railing</t>
  </si>
  <si>
    <t xml:space="preserve"> Total  Civil cost</t>
  </si>
  <si>
    <t>Name of  the Work: Construction of   Additional  Class  Room  at  Dakhinipali  Primary  School.</t>
  </si>
  <si>
    <t>Name of  the Work: Construction of   Additional  Class  Room  at  Dadarpali  Primary  School .</t>
  </si>
</sst>
</file>

<file path=xl/styles.xml><?xml version="1.0" encoding="utf-8"?>
<styleSheet xmlns="http://schemas.openxmlformats.org/spreadsheetml/2006/main">
  <numFmts count="2">
    <numFmt numFmtId="164" formatCode="0.000\ &quot;Sqm.&quot;"/>
    <numFmt numFmtId="165" formatCode="&quot;Rs.&quot;0.00"/>
  </numFmts>
  <fonts count="15">
    <font>
      <sz val="11"/>
      <color theme="1"/>
      <name val="Calibri"/>
      <family val="2"/>
      <scheme val="minor"/>
    </font>
    <font>
      <sz val="11"/>
      <color theme="1"/>
      <name val="Calibri"/>
      <family val="2"/>
      <scheme val="minor"/>
    </font>
    <font>
      <sz val="11"/>
      <name val="Arial"/>
      <family val="2"/>
    </font>
    <font>
      <sz val="10"/>
      <name val="Arial"/>
      <family val="2"/>
    </font>
    <font>
      <sz val="12"/>
      <name val="Arial"/>
      <family val="2"/>
    </font>
    <font>
      <b/>
      <sz val="12"/>
      <color indexed="8"/>
      <name val="Calibri"/>
      <family val="2"/>
    </font>
    <font>
      <b/>
      <sz val="12"/>
      <name val="Arial"/>
      <family val="2"/>
    </font>
    <font>
      <b/>
      <sz val="12"/>
      <color indexed="8"/>
      <name val="Arial"/>
      <family val="2"/>
    </font>
    <font>
      <b/>
      <sz val="12"/>
      <color indexed="10"/>
      <name val="Arial"/>
      <family val="2"/>
    </font>
    <font>
      <sz val="14"/>
      <color indexed="12"/>
      <name val="Arial"/>
      <family val="2"/>
    </font>
    <font>
      <sz val="14"/>
      <name val="Arial"/>
      <family val="2"/>
    </font>
    <font>
      <b/>
      <sz val="14"/>
      <name val="Arial"/>
      <family val="2"/>
    </font>
    <font>
      <b/>
      <sz val="12"/>
      <color indexed="12"/>
      <name val="Arial"/>
      <family val="2"/>
    </font>
    <font>
      <b/>
      <sz val="12"/>
      <color rgb="FFFF0000"/>
      <name val="Arial"/>
      <family val="2"/>
    </font>
    <font>
      <sz val="14"/>
      <color theme="1"/>
      <name val="Calibri"/>
      <family val="2"/>
      <scheme val="minor"/>
    </font>
  </fonts>
  <fills count="2">
    <fill>
      <patternFill patternType="none"/>
    </fill>
    <fill>
      <patternFill patternType="gray125"/>
    </fill>
  </fills>
  <borders count="8">
    <border>
      <left/>
      <right/>
      <top/>
      <bottom/>
      <diagonal/>
    </border>
    <border>
      <left/>
      <right/>
      <top style="thin">
        <color auto="1"/>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auto="1"/>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4">
    <xf numFmtId="0" fontId="0" fillId="0" borderId="0"/>
    <xf numFmtId="0" fontId="1" fillId="0" borderId="0"/>
    <xf numFmtId="0" fontId="3" fillId="0" borderId="0"/>
    <xf numFmtId="0" fontId="1" fillId="0" borderId="0"/>
  </cellStyleXfs>
  <cellXfs count="95">
    <xf numFmtId="0" fontId="0" fillId="0" borderId="0" xfId="0"/>
    <xf numFmtId="0" fontId="0" fillId="0" borderId="0" xfId="0"/>
    <xf numFmtId="2" fontId="8" fillId="0" borderId="2" xfId="0" applyNumberFormat="1" applyFont="1" applyFill="1" applyBorder="1" applyAlignment="1" applyProtection="1">
      <alignment horizontal="center" vertical="center" wrapText="1"/>
      <protection locked="0"/>
    </xf>
    <xf numFmtId="2" fontId="8" fillId="0" borderId="2" xfId="0" applyNumberFormat="1" applyFont="1" applyFill="1" applyBorder="1" applyAlignment="1" applyProtection="1">
      <alignment vertical="center" wrapText="1"/>
    </xf>
    <xf numFmtId="0" fontId="4" fillId="0" borderId="2" xfId="0" applyFont="1" applyFill="1" applyBorder="1" applyAlignment="1">
      <alignment horizontal="justify" vertical="top" wrapText="1"/>
    </xf>
    <xf numFmtId="0" fontId="4" fillId="0" borderId="2" xfId="0" applyFont="1" applyFill="1" applyBorder="1" applyAlignment="1">
      <alignment horizontal="left" vertical="center" wrapText="1"/>
    </xf>
    <xf numFmtId="0" fontId="6" fillId="0" borderId="2" xfId="0" applyFont="1" applyFill="1" applyBorder="1" applyAlignment="1">
      <alignment horizontal="justify" vertical="top" wrapText="1"/>
    </xf>
    <xf numFmtId="0" fontId="4" fillId="0" borderId="0" xfId="0" applyFont="1" applyFill="1" applyBorder="1" applyAlignment="1">
      <alignment horizontal="justify" vertical="top" wrapText="1"/>
    </xf>
    <xf numFmtId="0" fontId="4" fillId="0" borderId="2" xfId="0" applyFont="1" applyFill="1" applyBorder="1" applyAlignment="1">
      <alignment horizontal="left" vertical="top" wrapText="1"/>
    </xf>
    <xf numFmtId="2" fontId="4" fillId="0" borderId="2" xfId="0" applyNumberFormat="1" applyFont="1" applyFill="1" applyBorder="1" applyAlignment="1">
      <alignment horizontal="center" vertical="top" wrapText="1"/>
    </xf>
    <xf numFmtId="165" fontId="4" fillId="0" borderId="2" xfId="0" applyNumberFormat="1" applyFont="1" applyFill="1" applyBorder="1" applyAlignment="1">
      <alignment horizontal="left" vertical="top" wrapText="1"/>
    </xf>
    <xf numFmtId="2" fontId="4" fillId="0" borderId="2" xfId="0" applyNumberFormat="1" applyFont="1" applyFill="1" applyBorder="1" applyAlignment="1">
      <alignment horizontal="left" vertical="top"/>
    </xf>
    <xf numFmtId="0" fontId="7" fillId="0" borderId="3" xfId="0" applyFont="1" applyFill="1" applyBorder="1" applyAlignment="1">
      <alignment vertical="center"/>
    </xf>
    <xf numFmtId="0" fontId="7" fillId="0" borderId="1" xfId="0" applyFont="1" applyFill="1" applyBorder="1" applyAlignment="1">
      <alignment vertical="center"/>
    </xf>
    <xf numFmtId="0" fontId="6"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2" xfId="0" applyFont="1" applyFill="1" applyBorder="1" applyAlignment="1">
      <alignment horizontal="justify" vertical="center" wrapText="1"/>
    </xf>
    <xf numFmtId="165" fontId="4" fillId="0" borderId="2" xfId="0" applyNumberFormat="1" applyFont="1" applyFill="1" applyBorder="1" applyAlignment="1">
      <alignment horizontal="left" vertical="center" wrapText="1"/>
    </xf>
    <xf numFmtId="2" fontId="4" fillId="0" borderId="2" xfId="0" applyNumberFormat="1" applyFont="1" applyFill="1" applyBorder="1" applyAlignment="1">
      <alignment horizontal="center" vertical="center" wrapText="1"/>
    </xf>
    <xf numFmtId="0" fontId="6" fillId="0" borderId="2" xfId="0" applyFont="1" applyFill="1" applyBorder="1" applyAlignment="1">
      <alignment horizontal="justify" vertical="center" wrapText="1"/>
    </xf>
    <xf numFmtId="0" fontId="9" fillId="0" borderId="2" xfId="0" applyFont="1" applyFill="1" applyBorder="1" applyAlignment="1">
      <alignment horizontal="right" vertical="center" wrapText="1"/>
    </xf>
    <xf numFmtId="164" fontId="10" fillId="0" borderId="2" xfId="0" applyNumberFormat="1" applyFont="1" applyFill="1" applyBorder="1" applyAlignment="1">
      <alignment horizontal="left" vertical="center" wrapText="1"/>
    </xf>
    <xf numFmtId="2" fontId="10" fillId="0" borderId="2" xfId="0" applyNumberFormat="1" applyFont="1" applyFill="1" applyBorder="1" applyAlignment="1">
      <alignment horizontal="left" vertical="center"/>
    </xf>
    <xf numFmtId="2" fontId="10" fillId="0" borderId="2" xfId="0" applyNumberFormat="1" applyFont="1" applyFill="1" applyBorder="1" applyAlignment="1">
      <alignment horizontal="left" vertical="center" wrapText="1"/>
    </xf>
    <xf numFmtId="2" fontId="11" fillId="0" borderId="2" xfId="0" applyNumberFormat="1" applyFont="1" applyFill="1" applyBorder="1" applyAlignment="1">
      <alignment horizontal="left" vertical="center"/>
    </xf>
    <xf numFmtId="0" fontId="4" fillId="0" borderId="0" xfId="0" applyFont="1" applyFill="1" applyAlignment="1">
      <alignment horizontal="center" vertical="center"/>
    </xf>
    <xf numFmtId="0" fontId="4" fillId="0" borderId="0" xfId="0" applyFont="1" applyFill="1" applyAlignment="1">
      <alignment vertical="center"/>
    </xf>
    <xf numFmtId="164" fontId="4" fillId="0" borderId="0" xfId="0" applyNumberFormat="1" applyFont="1" applyFill="1" applyAlignment="1">
      <alignment vertical="center"/>
    </xf>
    <xf numFmtId="2" fontId="4" fillId="0" borderId="0" xfId="0" applyNumberFormat="1" applyFont="1" applyFill="1" applyAlignment="1">
      <alignment vertical="center"/>
    </xf>
    <xf numFmtId="0" fontId="0" fillId="0" borderId="0" xfId="0" applyAlignment="1">
      <alignment vertical="top"/>
    </xf>
    <xf numFmtId="0" fontId="7" fillId="0" borderId="4" xfId="0" applyFont="1" applyFill="1" applyBorder="1" applyAlignment="1">
      <alignment vertical="center"/>
    </xf>
    <xf numFmtId="0" fontId="14" fillId="0" borderId="0" xfId="0" applyFont="1"/>
    <xf numFmtId="0" fontId="6" fillId="0" borderId="2" xfId="0" applyFont="1" applyFill="1" applyBorder="1" applyAlignment="1">
      <alignment horizontal="center" vertical="center" wrapText="1"/>
    </xf>
    <xf numFmtId="164" fontId="4" fillId="0" borderId="2" xfId="0" applyNumberFormat="1" applyFont="1" applyFill="1" applyBorder="1" applyAlignment="1">
      <alignment horizontal="left" vertical="top" wrapText="1"/>
    </xf>
    <xf numFmtId="0" fontId="4" fillId="0" borderId="2" xfId="0" applyFont="1" applyFill="1" applyBorder="1" applyAlignment="1">
      <alignment horizontal="center"/>
    </xf>
    <xf numFmtId="0" fontId="6" fillId="0" borderId="2" xfId="0" applyFont="1" applyFill="1" applyBorder="1" applyAlignment="1">
      <alignment horizontal="justify" wrapText="1"/>
    </xf>
    <xf numFmtId="2" fontId="4" fillId="0" borderId="2" xfId="0" applyNumberFormat="1" applyFont="1" applyFill="1" applyBorder="1" applyAlignment="1">
      <alignment horizontal="center" wrapText="1"/>
    </xf>
    <xf numFmtId="0" fontId="4" fillId="0" borderId="2" xfId="0" applyFont="1" applyFill="1" applyBorder="1" applyAlignment="1">
      <alignment horizontal="left" wrapText="1"/>
    </xf>
    <xf numFmtId="165" fontId="4" fillId="0" borderId="2" xfId="0" applyNumberFormat="1" applyFont="1" applyFill="1" applyBorder="1" applyAlignment="1">
      <alignment horizontal="left" wrapText="1"/>
    </xf>
    <xf numFmtId="0" fontId="4" fillId="0" borderId="2" xfId="0" applyFont="1" applyFill="1" applyBorder="1" applyAlignment="1">
      <alignment horizontal="justify" wrapText="1"/>
    </xf>
    <xf numFmtId="0" fontId="4" fillId="0" borderId="0" xfId="0" applyFont="1" applyFill="1" applyBorder="1" applyAlignment="1">
      <alignment horizontal="justify" wrapText="1"/>
    </xf>
    <xf numFmtId="0" fontId="2" fillId="0" borderId="0" xfId="0" applyFont="1" applyFill="1" applyBorder="1" applyAlignment="1">
      <alignment horizontal="justify" wrapText="1"/>
    </xf>
    <xf numFmtId="2" fontId="12" fillId="0" borderId="2" xfId="0" applyNumberFormat="1" applyFont="1" applyFill="1" applyBorder="1" applyAlignment="1">
      <alignment horizontal="left" vertical="center"/>
    </xf>
    <xf numFmtId="2" fontId="4" fillId="0" borderId="2" xfId="0" applyNumberFormat="1" applyFont="1" applyFill="1" applyBorder="1" applyAlignment="1">
      <alignment horizontal="center" vertical="top"/>
    </xf>
    <xf numFmtId="2" fontId="4" fillId="0" borderId="2" xfId="0" applyNumberFormat="1" applyFont="1" applyFill="1" applyBorder="1" applyAlignment="1">
      <alignment horizontal="center" vertical="center"/>
    </xf>
    <xf numFmtId="2" fontId="4" fillId="0" borderId="2" xfId="0" applyNumberFormat="1" applyFont="1" applyFill="1" applyBorder="1" applyAlignment="1">
      <alignment horizontal="center"/>
    </xf>
    <xf numFmtId="0" fontId="7" fillId="0" borderId="3" xfId="0" applyFont="1" applyFill="1" applyBorder="1" applyAlignment="1">
      <alignment vertical="top"/>
    </xf>
    <xf numFmtId="0" fontId="7" fillId="0" borderId="1" xfId="0" applyFont="1" applyFill="1" applyBorder="1" applyAlignment="1">
      <alignment vertical="top"/>
    </xf>
    <xf numFmtId="0" fontId="7" fillId="0" borderId="4" xfId="0" applyFont="1" applyFill="1" applyBorder="1" applyAlignment="1">
      <alignment vertical="top"/>
    </xf>
    <xf numFmtId="2" fontId="8" fillId="0" borderId="2" xfId="0" applyNumberFormat="1" applyFont="1" applyFill="1" applyBorder="1" applyAlignment="1" applyProtection="1">
      <alignment horizontal="center" vertical="top" wrapText="1"/>
      <protection locked="0"/>
    </xf>
    <xf numFmtId="2" fontId="8" fillId="0" borderId="2" xfId="0" applyNumberFormat="1" applyFont="1" applyFill="1" applyBorder="1" applyAlignment="1" applyProtection="1">
      <alignment vertical="top" wrapText="1"/>
    </xf>
    <xf numFmtId="0" fontId="6" fillId="0" borderId="2" xfId="0" applyFont="1" applyFill="1" applyBorder="1" applyAlignment="1">
      <alignment horizontal="center" vertical="top" wrapText="1"/>
    </xf>
    <xf numFmtId="164" fontId="4" fillId="0" borderId="2" xfId="0" applyNumberFormat="1" applyFont="1" applyFill="1" applyBorder="1" applyAlignment="1">
      <alignment horizontal="left" wrapText="1"/>
    </xf>
    <xf numFmtId="2" fontId="4" fillId="0" borderId="2" xfId="0" applyNumberFormat="1" applyFont="1" applyFill="1" applyBorder="1" applyAlignment="1">
      <alignment horizontal="left"/>
    </xf>
    <xf numFmtId="0" fontId="2" fillId="0" borderId="0" xfId="0" applyFont="1" applyFill="1" applyBorder="1" applyAlignment="1">
      <alignment horizontal="justify" vertical="top" wrapText="1"/>
    </xf>
    <xf numFmtId="0" fontId="4" fillId="0" borderId="2" xfId="0" applyFont="1" applyFill="1" applyBorder="1" applyAlignment="1">
      <alignment horizontal="center" vertical="top"/>
    </xf>
    <xf numFmtId="0" fontId="9" fillId="0" borderId="2" xfId="0" applyFont="1" applyFill="1" applyBorder="1" applyAlignment="1">
      <alignment horizontal="right" vertical="top" wrapText="1"/>
    </xf>
    <xf numFmtId="164" fontId="10" fillId="0" borderId="2" xfId="0" applyNumberFormat="1" applyFont="1" applyFill="1" applyBorder="1" applyAlignment="1">
      <alignment horizontal="left" vertical="top" wrapText="1"/>
    </xf>
    <xf numFmtId="2" fontId="10" fillId="0" borderId="2" xfId="0" applyNumberFormat="1" applyFont="1" applyFill="1" applyBorder="1" applyAlignment="1">
      <alignment horizontal="left" vertical="top"/>
    </xf>
    <xf numFmtId="2" fontId="10" fillId="0" borderId="2" xfId="0" applyNumberFormat="1" applyFont="1" applyFill="1" applyBorder="1" applyAlignment="1">
      <alignment horizontal="left" vertical="top" wrapText="1"/>
    </xf>
    <xf numFmtId="2" fontId="11" fillId="0" borderId="2" xfId="0" applyNumberFormat="1" applyFont="1" applyFill="1" applyBorder="1" applyAlignment="1">
      <alignment horizontal="center" vertical="center"/>
    </xf>
    <xf numFmtId="2" fontId="12" fillId="0" borderId="2" xfId="0" applyNumberFormat="1" applyFont="1" applyFill="1" applyBorder="1" applyAlignment="1">
      <alignment horizontal="center" vertical="top"/>
    </xf>
    <xf numFmtId="0" fontId="5" fillId="0" borderId="0" xfId="1" applyFont="1" applyAlignment="1">
      <alignment horizontal="left"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4" fillId="0" borderId="2" xfId="0" applyFont="1" applyFill="1" applyBorder="1" applyAlignment="1">
      <alignment horizontal="left" vertical="center"/>
    </xf>
    <xf numFmtId="0" fontId="13" fillId="0" borderId="2" xfId="0"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5" xfId="0" applyFont="1" applyFill="1" applyBorder="1" applyAlignment="1">
      <alignment horizontal="center" vertical="top"/>
    </xf>
    <xf numFmtId="0" fontId="4" fillId="0" borderId="6" xfId="0" applyFont="1" applyFill="1" applyBorder="1" applyAlignment="1">
      <alignment horizontal="center" vertical="top"/>
    </xf>
    <xf numFmtId="0" fontId="6" fillId="0" borderId="2" xfId="0" applyFont="1" applyFill="1" applyBorder="1" applyAlignment="1" applyProtection="1">
      <alignment vertical="center" wrapText="1"/>
      <protection locked="0"/>
    </xf>
    <xf numFmtId="0" fontId="6" fillId="0" borderId="2" xfId="0" applyFont="1" applyFill="1" applyBorder="1" applyAlignment="1" applyProtection="1">
      <alignment vertical="center"/>
      <protection locked="0"/>
    </xf>
    <xf numFmtId="0" fontId="6"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2" fontId="6" fillId="0" borderId="2" xfId="0" applyNumberFormat="1" applyFont="1" applyFill="1" applyBorder="1" applyAlignment="1">
      <alignment horizontal="center" vertical="center" wrapText="1"/>
    </xf>
    <xf numFmtId="0" fontId="6" fillId="0" borderId="2" xfId="0" applyFont="1" applyFill="1" applyBorder="1" applyAlignment="1">
      <alignment horizontal="left" vertical="center"/>
    </xf>
    <xf numFmtId="0" fontId="7" fillId="0" borderId="2" xfId="0" applyFont="1" applyFill="1" applyBorder="1" applyAlignment="1">
      <alignment horizontal="justify" vertical="center" wrapText="1"/>
    </xf>
    <xf numFmtId="0" fontId="6" fillId="0" borderId="3" xfId="0" applyFont="1" applyFill="1" applyBorder="1" applyAlignment="1">
      <alignment horizontal="center" vertical="top"/>
    </xf>
    <xf numFmtId="0" fontId="6" fillId="0" borderId="4" xfId="0" applyFont="1" applyFill="1" applyBorder="1" applyAlignment="1">
      <alignment horizontal="center" vertical="top"/>
    </xf>
    <xf numFmtId="0" fontId="4" fillId="0" borderId="2" xfId="0" applyFont="1" applyFill="1" applyBorder="1" applyAlignment="1">
      <alignment horizontal="left" vertical="top"/>
    </xf>
    <xf numFmtId="0" fontId="13" fillId="0" borderId="2" xfId="0" applyFont="1" applyFill="1" applyBorder="1" applyAlignment="1">
      <alignment horizontal="center" vertical="top" wrapText="1"/>
    </xf>
    <xf numFmtId="0" fontId="4" fillId="0" borderId="5" xfId="0" applyFont="1" applyFill="1" applyBorder="1" applyAlignment="1">
      <alignment horizontal="center"/>
    </xf>
    <xf numFmtId="0" fontId="4" fillId="0" borderId="6" xfId="0" applyFont="1" applyFill="1" applyBorder="1" applyAlignment="1">
      <alignment horizontal="center"/>
    </xf>
    <xf numFmtId="0" fontId="4" fillId="0" borderId="7" xfId="0" applyFont="1" applyFill="1" applyBorder="1" applyAlignment="1">
      <alignment horizontal="center"/>
    </xf>
    <xf numFmtId="0" fontId="6" fillId="0" borderId="2" xfId="0" applyFont="1" applyFill="1" applyBorder="1" applyAlignment="1">
      <alignment horizontal="left" vertical="top"/>
    </xf>
    <xf numFmtId="0" fontId="7" fillId="0" borderId="2" xfId="0" applyFont="1" applyFill="1" applyBorder="1" applyAlignment="1">
      <alignment horizontal="justify" vertical="top" wrapText="1"/>
    </xf>
    <xf numFmtId="0" fontId="6" fillId="0" borderId="2" xfId="0" applyFont="1" applyFill="1" applyBorder="1" applyAlignment="1" applyProtection="1">
      <alignment vertical="top" wrapText="1"/>
      <protection locked="0"/>
    </xf>
    <xf numFmtId="0" fontId="6" fillId="0" borderId="2" xfId="0" applyFont="1" applyFill="1" applyBorder="1" applyAlignment="1" applyProtection="1">
      <alignment vertical="top"/>
      <protection locked="0"/>
    </xf>
    <xf numFmtId="0" fontId="6" fillId="0" borderId="2" xfId="0" applyFont="1" applyFill="1" applyBorder="1" applyAlignment="1">
      <alignment horizontal="center" vertical="top"/>
    </xf>
    <xf numFmtId="0" fontId="6" fillId="0" borderId="2" xfId="0" applyFont="1" applyFill="1" applyBorder="1" applyAlignment="1">
      <alignment horizontal="center" vertical="top" wrapText="1"/>
    </xf>
    <xf numFmtId="164" fontId="6" fillId="0" borderId="2" xfId="0" applyNumberFormat="1" applyFont="1" applyFill="1" applyBorder="1" applyAlignment="1">
      <alignment horizontal="center" vertical="top" wrapText="1"/>
    </xf>
    <xf numFmtId="2" fontId="6" fillId="0" borderId="2" xfId="0" applyNumberFormat="1" applyFont="1" applyFill="1" applyBorder="1" applyAlignment="1">
      <alignment horizontal="center" vertical="top" wrapText="1"/>
    </xf>
  </cellXfs>
  <cellStyles count="4">
    <cellStyle name="Normal" xfId="0" builtinId="0"/>
    <cellStyle name="Normal 2" xfId="1"/>
    <cellStyle name="Normal 2 2" xfId="2"/>
    <cellStyle name="Normal 3"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esktop/SpellNumber-MY%20LIVE%20SUPPORT%20(1).xla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s>
    <definedNames>
      <definedName name="SpellNumber"/>
    </defined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172"/>
  <sheetViews>
    <sheetView topLeftCell="A47" workbookViewId="0">
      <selection activeCell="F47" sqref="F47"/>
    </sheetView>
  </sheetViews>
  <sheetFormatPr defaultRowHeight="15"/>
  <cols>
    <col min="1" max="1" width="6.42578125" customWidth="1"/>
    <col min="2" max="2" width="60" customWidth="1"/>
    <col min="3" max="3" width="14.7109375" customWidth="1"/>
    <col min="4" max="4" width="15.5703125" customWidth="1"/>
    <col min="5" max="5" width="14.85546875" customWidth="1"/>
    <col min="6" max="6" width="17.140625" customWidth="1"/>
  </cols>
  <sheetData>
    <row r="1" spans="1:6" ht="15.75">
      <c r="A1" s="78" t="s">
        <v>0</v>
      </c>
      <c r="B1" s="65"/>
      <c r="C1" s="65"/>
      <c r="D1" s="65"/>
      <c r="E1" s="65"/>
      <c r="F1" s="65"/>
    </row>
    <row r="2" spans="1:6" ht="15.75">
      <c r="A2" s="79" t="s">
        <v>56</v>
      </c>
      <c r="B2" s="79"/>
      <c r="C2" s="79"/>
      <c r="D2" s="79"/>
      <c r="E2" s="79"/>
      <c r="F2" s="79"/>
    </row>
    <row r="3" spans="1:6" ht="15.75">
      <c r="A3" s="12" t="s">
        <v>1</v>
      </c>
      <c r="B3" s="13"/>
      <c r="C3" s="13"/>
      <c r="D3" s="13"/>
      <c r="E3" s="13"/>
      <c r="F3" s="30"/>
    </row>
    <row r="4" spans="1:6" ht="15.75">
      <c r="A4" s="72" t="s">
        <v>2</v>
      </c>
      <c r="B4" s="73"/>
      <c r="C4" s="73"/>
      <c r="D4" s="73"/>
      <c r="E4" s="2"/>
      <c r="F4" s="3"/>
    </row>
    <row r="5" spans="1:6" ht="15.75">
      <c r="A5" s="74" t="s">
        <v>3</v>
      </c>
      <c r="B5" s="74"/>
      <c r="C5" s="74"/>
      <c r="D5" s="74"/>
      <c r="E5" s="74"/>
      <c r="F5" s="74"/>
    </row>
    <row r="6" spans="1:6" ht="15.75">
      <c r="A6" s="75" t="s">
        <v>4</v>
      </c>
      <c r="B6" s="75" t="s">
        <v>5</v>
      </c>
      <c r="C6" s="76" t="s">
        <v>6</v>
      </c>
      <c r="D6" s="75" t="s">
        <v>7</v>
      </c>
      <c r="E6" s="14" t="s">
        <v>8</v>
      </c>
      <c r="F6" s="77" t="s">
        <v>9</v>
      </c>
    </row>
    <row r="7" spans="1:6" ht="15.75">
      <c r="A7" s="75"/>
      <c r="B7" s="75"/>
      <c r="C7" s="76"/>
      <c r="D7" s="75"/>
      <c r="E7" s="14"/>
      <c r="F7" s="77"/>
    </row>
    <row r="8" spans="1:6" ht="75">
      <c r="A8" s="67">
        <v>1</v>
      </c>
      <c r="B8" s="4" t="s">
        <v>10</v>
      </c>
      <c r="C8" s="33"/>
      <c r="D8" s="8"/>
      <c r="E8" s="10"/>
      <c r="F8" s="11"/>
    </row>
    <row r="9" spans="1:6">
      <c r="A9" s="68"/>
      <c r="B9" s="4" t="s">
        <v>11</v>
      </c>
      <c r="C9" s="9">
        <v>43.83</v>
      </c>
      <c r="D9" s="8" t="s">
        <v>12</v>
      </c>
      <c r="E9" s="10">
        <v>269.7</v>
      </c>
      <c r="F9" s="43">
        <f>ROUND(E9*C9,0)</f>
        <v>11821</v>
      </c>
    </row>
    <row r="10" spans="1:6" ht="122.25">
      <c r="A10" s="67">
        <v>2</v>
      </c>
      <c r="B10" s="16" t="s">
        <v>13</v>
      </c>
      <c r="C10" s="18"/>
      <c r="D10" s="5"/>
      <c r="E10" s="17"/>
      <c r="F10" s="44"/>
    </row>
    <row r="11" spans="1:6">
      <c r="A11" s="68"/>
      <c r="B11" s="4" t="s">
        <v>14</v>
      </c>
      <c r="C11" s="9">
        <v>49.58</v>
      </c>
      <c r="D11" s="8" t="s">
        <v>12</v>
      </c>
      <c r="E11" s="10">
        <v>536.36</v>
      </c>
      <c r="F11" s="43">
        <f>ROUND(C11*E11,0)</f>
        <v>26593</v>
      </c>
    </row>
    <row r="12" spans="1:6" ht="123">
      <c r="A12" s="67">
        <v>3</v>
      </c>
      <c r="B12" s="35" t="s">
        <v>28</v>
      </c>
      <c r="C12" s="36"/>
      <c r="D12" s="37"/>
      <c r="E12" s="38"/>
      <c r="F12" s="45"/>
    </row>
    <row r="13" spans="1:6">
      <c r="A13" s="68"/>
      <c r="B13" s="16" t="s">
        <v>11</v>
      </c>
      <c r="C13" s="18">
        <v>10.71</v>
      </c>
      <c r="D13" s="5" t="s">
        <v>12</v>
      </c>
      <c r="E13" s="17">
        <v>5622.56</v>
      </c>
      <c r="F13" s="44">
        <f>ROUND(C13*E13,0)</f>
        <v>60218</v>
      </c>
    </row>
    <row r="14" spans="1:6" s="1" customFormat="1" ht="129" customHeight="1">
      <c r="A14" s="67">
        <v>4</v>
      </c>
      <c r="B14" s="16" t="s">
        <v>29</v>
      </c>
      <c r="C14" s="18"/>
      <c r="D14" s="5"/>
      <c r="E14" s="17"/>
      <c r="F14" s="44"/>
    </row>
    <row r="15" spans="1:6" s="29" customFormat="1" ht="26.25" customHeight="1">
      <c r="A15" s="68"/>
      <c r="B15" s="4" t="s">
        <v>14</v>
      </c>
      <c r="C15" s="9">
        <v>7.35</v>
      </c>
      <c r="D15" s="8" t="s">
        <v>17</v>
      </c>
      <c r="E15" s="10">
        <v>394.22</v>
      </c>
      <c r="F15" s="43">
        <f>ROUND(E15*C15,0)</f>
        <v>2898</v>
      </c>
    </row>
    <row r="16" spans="1:6" s="29" customFormat="1" ht="49.5" customHeight="1">
      <c r="A16" s="67">
        <v>5</v>
      </c>
      <c r="B16" s="4" t="s">
        <v>30</v>
      </c>
      <c r="C16" s="9"/>
      <c r="D16" s="8"/>
      <c r="E16" s="10"/>
      <c r="F16" s="43"/>
    </row>
    <row r="17" spans="1:6" s="29" customFormat="1" ht="26.25" customHeight="1">
      <c r="A17" s="68"/>
      <c r="B17" s="4" t="str">
        <f>B11</f>
        <v>Part-A (Ground Floor)</v>
      </c>
      <c r="C17" s="9">
        <v>43.83</v>
      </c>
      <c r="D17" s="8" t="s">
        <v>31</v>
      </c>
      <c r="E17" s="10">
        <v>179.8</v>
      </c>
      <c r="F17" s="43">
        <f>ROUND(E17*C17,0)</f>
        <v>7881</v>
      </c>
    </row>
    <row r="18" spans="1:6" ht="306" customHeight="1">
      <c r="A18" s="67">
        <v>6</v>
      </c>
      <c r="B18" s="4" t="s">
        <v>15</v>
      </c>
      <c r="C18" s="36"/>
      <c r="D18" s="37"/>
      <c r="E18" s="38"/>
      <c r="F18" s="45"/>
    </row>
    <row r="19" spans="1:6" ht="15.75">
      <c r="A19" s="69"/>
      <c r="B19" s="6" t="s">
        <v>32</v>
      </c>
      <c r="C19" s="9">
        <v>11.24</v>
      </c>
      <c r="D19" s="8" t="s">
        <v>12</v>
      </c>
      <c r="E19" s="10">
        <v>7275.69</v>
      </c>
      <c r="F19" s="43">
        <f>ROUND(E19*C19,0)</f>
        <v>81779</v>
      </c>
    </row>
    <row r="20" spans="1:6" ht="15.75">
      <c r="A20" s="69"/>
      <c r="B20" s="6" t="s">
        <v>33</v>
      </c>
      <c r="C20" s="18">
        <v>2.78</v>
      </c>
      <c r="D20" s="5" t="s">
        <v>12</v>
      </c>
      <c r="E20" s="17">
        <v>8141.8</v>
      </c>
      <c r="F20" s="43">
        <f t="shared" ref="F20:F24" si="0">ROUND(E20*C20,0)</f>
        <v>22634</v>
      </c>
    </row>
    <row r="21" spans="1:6" ht="15.75">
      <c r="A21" s="69"/>
      <c r="B21" s="19" t="s">
        <v>34</v>
      </c>
      <c r="C21" s="18">
        <v>7.19</v>
      </c>
      <c r="D21" s="5" t="s">
        <v>12</v>
      </c>
      <c r="E21" s="17">
        <v>16399.22</v>
      </c>
      <c r="F21" s="43">
        <f t="shared" si="0"/>
        <v>117910</v>
      </c>
    </row>
    <row r="22" spans="1:6" ht="15.75">
      <c r="A22" s="69"/>
      <c r="B22" s="19" t="s">
        <v>35</v>
      </c>
      <c r="C22" s="18">
        <v>1.1200000000000001</v>
      </c>
      <c r="D22" s="5" t="s">
        <v>12</v>
      </c>
      <c r="E22" s="17">
        <v>14885.2</v>
      </c>
      <c r="F22" s="43">
        <f t="shared" si="0"/>
        <v>16671</v>
      </c>
    </row>
    <row r="23" spans="1:6" ht="15.75">
      <c r="A23" s="69"/>
      <c r="B23" s="19" t="s">
        <v>36</v>
      </c>
      <c r="C23" s="18">
        <v>0.59</v>
      </c>
      <c r="D23" s="5" t="s">
        <v>12</v>
      </c>
      <c r="E23" s="17">
        <v>14374.6</v>
      </c>
      <c r="F23" s="43">
        <f t="shared" si="0"/>
        <v>8481</v>
      </c>
    </row>
    <row r="24" spans="1:6" ht="15.75">
      <c r="A24" s="68"/>
      <c r="B24" s="19" t="s">
        <v>37</v>
      </c>
      <c r="C24" s="18">
        <v>9.67</v>
      </c>
      <c r="D24" s="5" t="s">
        <v>12</v>
      </c>
      <c r="E24" s="17">
        <v>14374.6</v>
      </c>
      <c r="F24" s="43">
        <f t="shared" si="0"/>
        <v>139002</v>
      </c>
    </row>
    <row r="25" spans="1:6" s="1" customFormat="1" ht="165">
      <c r="A25" s="67">
        <v>7</v>
      </c>
      <c r="B25" s="4" t="s">
        <v>16</v>
      </c>
      <c r="C25" s="18"/>
      <c r="D25" s="5"/>
      <c r="E25" s="17"/>
      <c r="F25" s="43"/>
    </row>
    <row r="26" spans="1:6" s="1" customFormat="1" ht="15.75">
      <c r="A26" s="68"/>
      <c r="B26" s="19" t="str">
        <f>B17</f>
        <v>Part-A (Ground Floor)</v>
      </c>
      <c r="C26" s="18">
        <v>25.88</v>
      </c>
      <c r="D26" s="5" t="s">
        <v>38</v>
      </c>
      <c r="E26" s="17">
        <v>7184.04</v>
      </c>
      <c r="F26" s="43">
        <f t="shared" ref="F26" si="1">ROUND(E26*C26,0)</f>
        <v>185923</v>
      </c>
    </row>
    <row r="27" spans="1:6" ht="213">
      <c r="A27" s="67">
        <v>8</v>
      </c>
      <c r="B27" s="6" t="s">
        <v>39</v>
      </c>
      <c r="C27" s="18"/>
      <c r="D27" s="5"/>
      <c r="E27" s="17"/>
      <c r="F27" s="44"/>
    </row>
    <row r="28" spans="1:6">
      <c r="A28" s="69"/>
      <c r="B28" s="16" t="s">
        <v>40</v>
      </c>
      <c r="C28" s="18">
        <v>7.69</v>
      </c>
      <c r="D28" s="5" t="s">
        <v>12</v>
      </c>
      <c r="E28" s="17">
        <v>5580.07</v>
      </c>
      <c r="F28" s="44">
        <f>ROUND(E28*C28,0)</f>
        <v>42911</v>
      </c>
    </row>
    <row r="29" spans="1:6">
      <c r="A29" s="68"/>
      <c r="B29" s="4" t="s">
        <v>41</v>
      </c>
      <c r="C29" s="9">
        <v>19</v>
      </c>
      <c r="D29" s="8" t="str">
        <f>D28</f>
        <v>One cum</v>
      </c>
      <c r="E29" s="10">
        <v>5613.07</v>
      </c>
      <c r="F29" s="43">
        <f>ROUND(C29*E29,0)</f>
        <v>106648</v>
      </c>
    </row>
    <row r="30" spans="1:6" s="1" customFormat="1" ht="60">
      <c r="A30" s="70">
        <v>9</v>
      </c>
      <c r="B30" s="4" t="s">
        <v>42</v>
      </c>
      <c r="C30" s="9"/>
      <c r="D30" s="8"/>
      <c r="E30" s="10"/>
      <c r="F30" s="43"/>
    </row>
    <row r="31" spans="1:6" s="1" customFormat="1">
      <c r="A31" s="71"/>
      <c r="B31" s="4" t="str">
        <f>B26</f>
        <v>Part-A (Ground Floor)</v>
      </c>
      <c r="C31" s="9">
        <v>144</v>
      </c>
      <c r="D31" s="8" t="s">
        <v>43</v>
      </c>
      <c r="E31" s="10">
        <v>73.08</v>
      </c>
      <c r="F31" s="43">
        <f>ROUND(E31*C31,0)</f>
        <v>10524</v>
      </c>
    </row>
    <row r="32" spans="1:6" s="1" customFormat="1" ht="45">
      <c r="A32" s="70">
        <v>10</v>
      </c>
      <c r="B32" s="4" t="s">
        <v>44</v>
      </c>
      <c r="C32" s="9"/>
      <c r="D32" s="8"/>
      <c r="E32" s="10"/>
      <c r="F32" s="43"/>
    </row>
    <row r="33" spans="1:6" s="1" customFormat="1">
      <c r="A33" s="71"/>
      <c r="B33" s="7" t="str">
        <f>B31</f>
        <v>Part-A (Ground Floor)</v>
      </c>
      <c r="C33" s="9">
        <v>4.55</v>
      </c>
      <c r="D33" s="8" t="s">
        <v>45</v>
      </c>
      <c r="E33" s="10">
        <v>7000</v>
      </c>
      <c r="F33" s="43">
        <f>ROUND(E33*C33,0)</f>
        <v>31850</v>
      </c>
    </row>
    <row r="34" spans="1:6" s="1" customFormat="1" ht="30">
      <c r="A34" s="67">
        <v>11</v>
      </c>
      <c r="B34" s="4" t="s">
        <v>46</v>
      </c>
      <c r="C34" s="9"/>
      <c r="D34" s="8"/>
      <c r="E34" s="10"/>
      <c r="F34" s="43"/>
    </row>
    <row r="35" spans="1:6" s="1" customFormat="1">
      <c r="A35" s="68"/>
      <c r="B35" s="4" t="str">
        <f>B33</f>
        <v>Part-A (Ground Floor)</v>
      </c>
      <c r="C35" s="9">
        <v>7.9</v>
      </c>
      <c r="D35" s="8" t="s">
        <v>45</v>
      </c>
      <c r="E35" s="10">
        <v>23.43</v>
      </c>
      <c r="F35" s="43">
        <f>ROUND(E35*C35,0)</f>
        <v>185</v>
      </c>
    </row>
    <row r="36" spans="1:6" ht="75.75">
      <c r="A36" s="67">
        <v>12</v>
      </c>
      <c r="B36" s="40" t="s">
        <v>47</v>
      </c>
      <c r="C36" s="36"/>
      <c r="D36" s="37"/>
      <c r="E36" s="38"/>
      <c r="F36" s="45"/>
    </row>
    <row r="37" spans="1:6">
      <c r="A37" s="68"/>
      <c r="B37" s="4" t="s">
        <v>11</v>
      </c>
      <c r="C37" s="9">
        <v>95.81</v>
      </c>
      <c r="D37" s="8" t="s">
        <v>17</v>
      </c>
      <c r="E37" s="10">
        <v>211.57</v>
      </c>
      <c r="F37" s="43">
        <f>ROUND(E37*C37,0)</f>
        <v>20271</v>
      </c>
    </row>
    <row r="38" spans="1:6" ht="92.25">
      <c r="A38" s="67">
        <v>13</v>
      </c>
      <c r="B38" s="35" t="s">
        <v>48</v>
      </c>
      <c r="C38" s="36"/>
      <c r="D38" s="37"/>
      <c r="E38" s="38"/>
      <c r="F38" s="45"/>
    </row>
    <row r="39" spans="1:6">
      <c r="A39" s="68"/>
      <c r="B39" s="4" t="s">
        <v>11</v>
      </c>
      <c r="C39" s="9">
        <v>140.52000000000001</v>
      </c>
      <c r="D39" s="8" t="s">
        <v>17</v>
      </c>
      <c r="E39" s="10">
        <v>270.58</v>
      </c>
      <c r="F39" s="43">
        <f>ROUND(E39*C39,0)</f>
        <v>38022</v>
      </c>
    </row>
    <row r="40" spans="1:6" ht="92.25">
      <c r="A40" s="67">
        <v>14</v>
      </c>
      <c r="B40" s="35" t="s">
        <v>49</v>
      </c>
      <c r="C40" s="36"/>
      <c r="D40" s="37"/>
      <c r="E40" s="38"/>
      <c r="F40" s="45"/>
    </row>
    <row r="41" spans="1:6">
      <c r="A41" s="68"/>
      <c r="B41" s="4" t="s">
        <v>14</v>
      </c>
      <c r="C41" s="9">
        <v>132.04</v>
      </c>
      <c r="D41" s="8" t="s">
        <v>17</v>
      </c>
      <c r="E41" s="10">
        <v>187.9</v>
      </c>
      <c r="F41" s="43">
        <f>ROUND(E41*C41,0)</f>
        <v>24810</v>
      </c>
    </row>
    <row r="42" spans="1:6" s="1" customFormat="1" ht="92.25">
      <c r="A42" s="67">
        <v>15</v>
      </c>
      <c r="B42" s="35" t="s">
        <v>50</v>
      </c>
      <c r="C42" s="18"/>
      <c r="D42" s="8"/>
      <c r="E42" s="10"/>
      <c r="F42" s="43"/>
    </row>
    <row r="43" spans="1:6" s="1" customFormat="1">
      <c r="A43" s="68"/>
      <c r="B43" s="4" t="str">
        <f>B41</f>
        <v>Part-A (Ground Floor)</v>
      </c>
      <c r="C43" s="9">
        <v>75.55</v>
      </c>
      <c r="D43" s="8" t="s">
        <v>17</v>
      </c>
      <c r="E43" s="10">
        <v>298.32</v>
      </c>
      <c r="F43" s="43">
        <f>ROUND(E43*C43,0)</f>
        <v>22538</v>
      </c>
    </row>
    <row r="44" spans="1:6" ht="91.5">
      <c r="A44" s="67">
        <v>16</v>
      </c>
      <c r="B44" s="39" t="s">
        <v>18</v>
      </c>
      <c r="C44" s="36"/>
      <c r="D44" s="37"/>
      <c r="E44" s="38"/>
      <c r="F44" s="45"/>
    </row>
    <row r="45" spans="1:6">
      <c r="A45" s="68"/>
      <c r="B45" s="16" t="s">
        <v>11</v>
      </c>
      <c r="C45" s="18">
        <v>76.069999999999993</v>
      </c>
      <c r="D45" s="5" t="s">
        <v>17</v>
      </c>
      <c r="E45" s="17">
        <v>1332.68</v>
      </c>
      <c r="F45" s="44">
        <f>ROUND(E45*C45,0)</f>
        <v>101377</v>
      </c>
    </row>
    <row r="46" spans="1:6" ht="91.5">
      <c r="A46" s="67">
        <v>17</v>
      </c>
      <c r="B46" s="39" t="s">
        <v>19</v>
      </c>
      <c r="C46" s="36"/>
      <c r="D46" s="37"/>
      <c r="E46" s="38"/>
      <c r="F46" s="45"/>
    </row>
    <row r="47" spans="1:6">
      <c r="A47" s="68"/>
      <c r="B47" s="16" t="s">
        <v>11</v>
      </c>
      <c r="C47" s="18">
        <v>8.36</v>
      </c>
      <c r="D47" s="5" t="s">
        <v>17</v>
      </c>
      <c r="E47" s="17">
        <v>1038.43</v>
      </c>
      <c r="F47" s="44">
        <f>ROUND(E47*C47,0)</f>
        <v>8681</v>
      </c>
    </row>
    <row r="48" spans="1:6" ht="45.75">
      <c r="A48" s="67">
        <v>18</v>
      </c>
      <c r="B48" s="39" t="s">
        <v>51</v>
      </c>
      <c r="C48" s="36"/>
      <c r="D48" s="37"/>
      <c r="E48" s="38"/>
      <c r="F48" s="45"/>
    </row>
    <row r="49" spans="1:6">
      <c r="A49" s="68"/>
      <c r="B49" s="16" t="s">
        <v>11</v>
      </c>
      <c r="C49" s="18">
        <v>80.819999999999993</v>
      </c>
      <c r="D49" s="5" t="str">
        <f>D47</f>
        <v>One sqm</v>
      </c>
      <c r="E49" s="17">
        <v>162.56</v>
      </c>
      <c r="F49" s="44">
        <f>ROUND(E49*C49,0)</f>
        <v>13138</v>
      </c>
    </row>
    <row r="50" spans="1:6" ht="29.25">
      <c r="A50" s="67">
        <v>19</v>
      </c>
      <c r="B50" s="41" t="s">
        <v>20</v>
      </c>
      <c r="C50" s="36"/>
      <c r="D50" s="37"/>
      <c r="E50" s="38"/>
      <c r="F50" s="45"/>
    </row>
    <row r="51" spans="1:6">
      <c r="A51" s="68"/>
      <c r="B51" s="4" t="s">
        <v>11</v>
      </c>
      <c r="C51" s="9">
        <v>19.14</v>
      </c>
      <c r="D51" s="8" t="s">
        <v>17</v>
      </c>
      <c r="E51" s="10">
        <v>254.04</v>
      </c>
      <c r="F51" s="43">
        <f>ROUND(E51*C51,0)</f>
        <v>4862</v>
      </c>
    </row>
    <row r="52" spans="1:6" ht="75.75">
      <c r="A52" s="67">
        <v>20</v>
      </c>
      <c r="B52" s="40" t="s">
        <v>21</v>
      </c>
      <c r="C52" s="36"/>
      <c r="D52" s="37"/>
      <c r="E52" s="38"/>
      <c r="F52" s="45"/>
    </row>
    <row r="53" spans="1:6">
      <c r="A53" s="68"/>
      <c r="B53" s="16" t="s">
        <v>11</v>
      </c>
      <c r="C53" s="18">
        <v>160.21</v>
      </c>
      <c r="D53" s="5" t="s">
        <v>17</v>
      </c>
      <c r="E53" s="17">
        <v>171.89</v>
      </c>
      <c r="F53" s="44">
        <f>ROUND(E53*C53,0)</f>
        <v>27538</v>
      </c>
    </row>
    <row r="54" spans="1:6" ht="15.75">
      <c r="A54" s="34">
        <v>21</v>
      </c>
      <c r="B54" s="39" t="s">
        <v>53</v>
      </c>
      <c r="C54" s="18">
        <v>14.7</v>
      </c>
      <c r="D54" s="5" t="s">
        <v>52</v>
      </c>
      <c r="E54" s="17">
        <v>3014.48</v>
      </c>
      <c r="F54" s="44">
        <f>ROUND(E54*C54,0)</f>
        <v>44313</v>
      </c>
    </row>
    <row r="55" spans="1:6" ht="18">
      <c r="A55" s="15">
        <v>22</v>
      </c>
      <c r="B55" s="20" t="s">
        <v>54</v>
      </c>
      <c r="C55" s="21"/>
      <c r="D55" s="22"/>
      <c r="E55" s="23"/>
      <c r="F55" s="24">
        <f>SUM(F9:F54)</f>
        <v>1179479</v>
      </c>
    </row>
    <row r="56" spans="1:6" ht="15.75">
      <c r="A56" s="63" t="s">
        <v>22</v>
      </c>
      <c r="B56" s="64"/>
      <c r="C56" s="65"/>
      <c r="D56" s="65"/>
      <c r="E56" s="65"/>
      <c r="F56" s="42">
        <f>F55</f>
        <v>1179479</v>
      </c>
    </row>
    <row r="57" spans="1:6" ht="33.75" customHeight="1">
      <c r="A57" s="63" t="s">
        <v>23</v>
      </c>
      <c r="B57" s="64"/>
      <c r="C57" s="66" t="str">
        <f>[1]!SpellNumber(F56)</f>
        <v xml:space="preserve">Rupees Eleven Lakh SeventyNine Thousand Four Hundred SeventyNine Only </v>
      </c>
      <c r="D57" s="66"/>
      <c r="E57" s="66"/>
      <c r="F57" s="66"/>
    </row>
    <row r="58" spans="1:6">
      <c r="A58" s="25"/>
      <c r="B58" s="26"/>
      <c r="C58" s="27"/>
      <c r="D58" s="26"/>
      <c r="E58" s="25"/>
      <c r="F58" s="28"/>
    </row>
    <row r="60" spans="1:6" ht="18.75">
      <c r="A60" s="1"/>
      <c r="B60" s="31" t="s">
        <v>24</v>
      </c>
      <c r="C60" s="1"/>
      <c r="D60" s="1"/>
      <c r="E60" s="1"/>
      <c r="F60" s="1"/>
    </row>
    <row r="61" spans="1:6" ht="18.75">
      <c r="A61" s="1"/>
      <c r="B61" s="31" t="s">
        <v>25</v>
      </c>
      <c r="C61" s="1"/>
      <c r="D61" s="1"/>
      <c r="E61" s="1"/>
      <c r="F61" s="1"/>
    </row>
    <row r="65" spans="1:6" ht="15.75">
      <c r="A65" s="1"/>
      <c r="B65" s="62" t="s">
        <v>26</v>
      </c>
      <c r="C65" s="62"/>
      <c r="D65" s="62"/>
      <c r="E65" s="62"/>
      <c r="F65" s="62"/>
    </row>
    <row r="66" spans="1:6" ht="15.75">
      <c r="A66" s="1"/>
      <c r="B66" s="62" t="s">
        <v>27</v>
      </c>
      <c r="C66" s="62"/>
      <c r="D66" s="62"/>
      <c r="E66" s="62"/>
      <c r="F66" s="62"/>
    </row>
    <row r="74" spans="1:6" s="1" customFormat="1"/>
    <row r="75" spans="1:6" s="1" customFormat="1"/>
    <row r="76" spans="1:6" s="1" customFormat="1"/>
    <row r="77" spans="1:6" s="1" customFormat="1"/>
    <row r="78" spans="1:6" s="1" customFormat="1"/>
    <row r="79" spans="1:6" s="1" customFormat="1"/>
    <row r="80" spans="1:6"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pans="1:6" s="1" customFormat="1"/>
    <row r="98" spans="1:6" s="1" customFormat="1"/>
    <row r="99" spans="1:6" s="1" customFormat="1"/>
    <row r="100" spans="1:6" s="1" customFormat="1"/>
    <row r="101" spans="1:6" s="1" customFormat="1"/>
    <row r="102" spans="1:6" s="1" customFormat="1"/>
    <row r="103" spans="1:6" s="1" customFormat="1"/>
    <row r="104" spans="1:6" s="1" customFormat="1"/>
    <row r="105" spans="1:6" s="1" customFormat="1"/>
    <row r="106" spans="1:6" s="1" customFormat="1"/>
    <row r="107" spans="1:6" ht="15.75">
      <c r="A107" s="78" t="s">
        <v>0</v>
      </c>
      <c r="B107" s="65"/>
      <c r="C107" s="65"/>
      <c r="D107" s="65"/>
      <c r="E107" s="65"/>
      <c r="F107" s="65"/>
    </row>
    <row r="108" spans="1:6" ht="15.75">
      <c r="A108" s="79" t="s">
        <v>55</v>
      </c>
      <c r="B108" s="79"/>
      <c r="C108" s="79"/>
      <c r="D108" s="79"/>
      <c r="E108" s="79"/>
      <c r="F108" s="79"/>
    </row>
    <row r="109" spans="1:6" ht="15.75">
      <c r="A109" s="12" t="s">
        <v>1</v>
      </c>
      <c r="B109" s="13"/>
      <c r="C109" s="13"/>
      <c r="D109" s="13"/>
      <c r="E109" s="13"/>
      <c r="F109" s="30"/>
    </row>
    <row r="110" spans="1:6" ht="15.75">
      <c r="A110" s="72" t="s">
        <v>2</v>
      </c>
      <c r="B110" s="73"/>
      <c r="C110" s="73"/>
      <c r="D110" s="73"/>
      <c r="E110" s="2"/>
      <c r="F110" s="3"/>
    </row>
    <row r="111" spans="1:6" ht="15.75">
      <c r="A111" s="74" t="s">
        <v>3</v>
      </c>
      <c r="B111" s="74"/>
      <c r="C111" s="74"/>
      <c r="D111" s="74"/>
      <c r="E111" s="74"/>
      <c r="F111" s="74"/>
    </row>
    <row r="112" spans="1:6" ht="15.75">
      <c r="A112" s="75" t="s">
        <v>4</v>
      </c>
      <c r="B112" s="75" t="s">
        <v>5</v>
      </c>
      <c r="C112" s="76" t="s">
        <v>6</v>
      </c>
      <c r="D112" s="75" t="s">
        <v>7</v>
      </c>
      <c r="E112" s="32" t="s">
        <v>8</v>
      </c>
      <c r="F112" s="77" t="s">
        <v>9</v>
      </c>
    </row>
    <row r="113" spans="1:6" ht="15.75">
      <c r="A113" s="75"/>
      <c r="B113" s="75"/>
      <c r="C113" s="76"/>
      <c r="D113" s="75"/>
      <c r="E113" s="32"/>
      <c r="F113" s="77"/>
    </row>
    <row r="114" spans="1:6" ht="75">
      <c r="A114" s="67">
        <v>1</v>
      </c>
      <c r="B114" s="4" t="s">
        <v>10</v>
      </c>
      <c r="C114" s="33"/>
      <c r="D114" s="8"/>
      <c r="E114" s="10"/>
      <c r="F114" s="11"/>
    </row>
    <row r="115" spans="1:6">
      <c r="A115" s="68"/>
      <c r="B115" s="4" t="s">
        <v>11</v>
      </c>
      <c r="C115" s="9">
        <v>43.83</v>
      </c>
      <c r="D115" s="8" t="s">
        <v>12</v>
      </c>
      <c r="E115" s="10">
        <v>269.7</v>
      </c>
      <c r="F115" s="43">
        <f>ROUND(E115*C115,0)</f>
        <v>11821</v>
      </c>
    </row>
    <row r="116" spans="1:6" ht="122.25">
      <c r="A116" s="67">
        <v>2</v>
      </c>
      <c r="B116" s="16" t="s">
        <v>13</v>
      </c>
      <c r="C116" s="18"/>
      <c r="D116" s="5"/>
      <c r="E116" s="17"/>
      <c r="F116" s="44"/>
    </row>
    <row r="117" spans="1:6">
      <c r="A117" s="68"/>
      <c r="B117" s="4" t="s">
        <v>14</v>
      </c>
      <c r="C117" s="9">
        <v>49.58</v>
      </c>
      <c r="D117" s="8" t="s">
        <v>12</v>
      </c>
      <c r="E117" s="10">
        <v>536.36</v>
      </c>
      <c r="F117" s="43">
        <f>ROUND(C117*E117,0)</f>
        <v>26593</v>
      </c>
    </row>
    <row r="118" spans="1:6" ht="123">
      <c r="A118" s="67">
        <v>3</v>
      </c>
      <c r="B118" s="35" t="s">
        <v>28</v>
      </c>
      <c r="C118" s="36"/>
      <c r="D118" s="37"/>
      <c r="E118" s="38"/>
      <c r="F118" s="45"/>
    </row>
    <row r="119" spans="1:6">
      <c r="A119" s="68"/>
      <c r="B119" s="16" t="s">
        <v>11</v>
      </c>
      <c r="C119" s="18">
        <v>10.71</v>
      </c>
      <c r="D119" s="5" t="s">
        <v>12</v>
      </c>
      <c r="E119" s="17">
        <v>5622.56</v>
      </c>
      <c r="F119" s="44">
        <f>ROUND(C119*E119,0)</f>
        <v>60218</v>
      </c>
    </row>
    <row r="120" spans="1:6" ht="120">
      <c r="A120" s="67">
        <v>4</v>
      </c>
      <c r="B120" s="16" t="s">
        <v>29</v>
      </c>
      <c r="C120" s="18"/>
      <c r="D120" s="5"/>
      <c r="E120" s="17"/>
      <c r="F120" s="44"/>
    </row>
    <row r="121" spans="1:6">
      <c r="A121" s="68"/>
      <c r="B121" s="4" t="s">
        <v>14</v>
      </c>
      <c r="C121" s="9">
        <v>7.35</v>
      </c>
      <c r="D121" s="8" t="s">
        <v>17</v>
      </c>
      <c r="E121" s="10">
        <v>394.22</v>
      </c>
      <c r="F121" s="43">
        <f>ROUND(E121*C121,0)</f>
        <v>2898</v>
      </c>
    </row>
    <row r="122" spans="1:6" ht="45">
      <c r="A122" s="67">
        <v>5</v>
      </c>
      <c r="B122" s="4" t="s">
        <v>30</v>
      </c>
      <c r="C122" s="9"/>
      <c r="D122" s="8"/>
      <c r="E122" s="10"/>
      <c r="F122" s="43"/>
    </row>
    <row r="123" spans="1:6">
      <c r="A123" s="68"/>
      <c r="B123" s="4" t="str">
        <f>B117</f>
        <v>Part-A (Ground Floor)</v>
      </c>
      <c r="C123" s="9">
        <v>43.83</v>
      </c>
      <c r="D123" s="8" t="s">
        <v>31</v>
      </c>
      <c r="E123" s="10">
        <v>179.8</v>
      </c>
      <c r="F123" s="43">
        <f>ROUND(E123*C123,0)</f>
        <v>7881</v>
      </c>
    </row>
    <row r="124" spans="1:6" ht="300">
      <c r="A124" s="67">
        <v>6</v>
      </c>
      <c r="B124" s="4" t="s">
        <v>15</v>
      </c>
      <c r="C124" s="36"/>
      <c r="D124" s="37"/>
      <c r="E124" s="38"/>
      <c r="F124" s="45"/>
    </row>
    <row r="125" spans="1:6" ht="15.75">
      <c r="A125" s="69"/>
      <c r="B125" s="6" t="s">
        <v>32</v>
      </c>
      <c r="C125" s="9">
        <v>11.24</v>
      </c>
      <c r="D125" s="8" t="s">
        <v>12</v>
      </c>
      <c r="E125" s="10">
        <v>7275.69</v>
      </c>
      <c r="F125" s="43">
        <f>ROUND(E125*C125,0)</f>
        <v>81779</v>
      </c>
    </row>
    <row r="126" spans="1:6" ht="15.75">
      <c r="A126" s="69"/>
      <c r="B126" s="6" t="s">
        <v>33</v>
      </c>
      <c r="C126" s="18">
        <v>2.78</v>
      </c>
      <c r="D126" s="5" t="s">
        <v>12</v>
      </c>
      <c r="E126" s="17">
        <v>8141.8</v>
      </c>
      <c r="F126" s="43">
        <f t="shared" ref="F126:F130" si="2">ROUND(E126*C126,0)</f>
        <v>22634</v>
      </c>
    </row>
    <row r="127" spans="1:6" ht="15.75">
      <c r="A127" s="69"/>
      <c r="B127" s="19" t="s">
        <v>34</v>
      </c>
      <c r="C127" s="18">
        <v>7.19</v>
      </c>
      <c r="D127" s="5" t="s">
        <v>12</v>
      </c>
      <c r="E127" s="17">
        <v>16399.22</v>
      </c>
      <c r="F127" s="43">
        <f t="shared" si="2"/>
        <v>117910</v>
      </c>
    </row>
    <row r="128" spans="1:6" ht="15.75">
      <c r="A128" s="69"/>
      <c r="B128" s="19" t="s">
        <v>35</v>
      </c>
      <c r="C128" s="18">
        <v>1.1200000000000001</v>
      </c>
      <c r="D128" s="5" t="s">
        <v>12</v>
      </c>
      <c r="E128" s="17">
        <v>14885.2</v>
      </c>
      <c r="F128" s="43">
        <f t="shared" si="2"/>
        <v>16671</v>
      </c>
    </row>
    <row r="129" spans="1:6" ht="15.75">
      <c r="A129" s="69"/>
      <c r="B129" s="19" t="s">
        <v>36</v>
      </c>
      <c r="C129" s="18">
        <v>0.59</v>
      </c>
      <c r="D129" s="5" t="s">
        <v>12</v>
      </c>
      <c r="E129" s="17">
        <v>14374.6</v>
      </c>
      <c r="F129" s="43">
        <f t="shared" si="2"/>
        <v>8481</v>
      </c>
    </row>
    <row r="130" spans="1:6" ht="15.75">
      <c r="A130" s="68"/>
      <c r="B130" s="19" t="s">
        <v>37</v>
      </c>
      <c r="C130" s="18">
        <v>9.67</v>
      </c>
      <c r="D130" s="5" t="s">
        <v>12</v>
      </c>
      <c r="E130" s="17">
        <v>14374.6</v>
      </c>
      <c r="F130" s="43">
        <f t="shared" si="2"/>
        <v>139002</v>
      </c>
    </row>
    <row r="131" spans="1:6" ht="165">
      <c r="A131" s="67">
        <v>7</v>
      </c>
      <c r="B131" s="4" t="s">
        <v>16</v>
      </c>
      <c r="C131" s="18"/>
      <c r="D131" s="5"/>
      <c r="E131" s="17"/>
      <c r="F131" s="43"/>
    </row>
    <row r="132" spans="1:6" ht="15.75">
      <c r="A132" s="68"/>
      <c r="B132" s="19" t="str">
        <f>B123</f>
        <v>Part-A (Ground Floor)</v>
      </c>
      <c r="C132" s="18">
        <v>25.88</v>
      </c>
      <c r="D132" s="5" t="s">
        <v>38</v>
      </c>
      <c r="E132" s="17">
        <v>7184.04</v>
      </c>
      <c r="F132" s="43">
        <f t="shared" ref="F132" si="3">ROUND(E132*C132,0)</f>
        <v>185923</v>
      </c>
    </row>
    <row r="133" spans="1:6" ht="213">
      <c r="A133" s="67">
        <v>8</v>
      </c>
      <c r="B133" s="6" t="s">
        <v>39</v>
      </c>
      <c r="C133" s="18"/>
      <c r="D133" s="5"/>
      <c r="E133" s="17"/>
      <c r="F133" s="44"/>
    </row>
    <row r="134" spans="1:6">
      <c r="A134" s="69"/>
      <c r="B134" s="16" t="s">
        <v>40</v>
      </c>
      <c r="C134" s="18">
        <v>7.69</v>
      </c>
      <c r="D134" s="5" t="s">
        <v>12</v>
      </c>
      <c r="E134" s="17">
        <v>5580.07</v>
      </c>
      <c r="F134" s="44">
        <f>ROUND(E134*C134,0)</f>
        <v>42911</v>
      </c>
    </row>
    <row r="135" spans="1:6">
      <c r="A135" s="68"/>
      <c r="B135" s="4" t="s">
        <v>41</v>
      </c>
      <c r="C135" s="9">
        <v>19</v>
      </c>
      <c r="D135" s="8" t="str">
        <f>D134</f>
        <v>One cum</v>
      </c>
      <c r="E135" s="10">
        <v>5613.07</v>
      </c>
      <c r="F135" s="43">
        <f>ROUND(C135*E135,0)</f>
        <v>106648</v>
      </c>
    </row>
    <row r="136" spans="1:6" ht="60">
      <c r="A136" s="70">
        <v>9</v>
      </c>
      <c r="B136" s="4" t="s">
        <v>42</v>
      </c>
      <c r="C136" s="9"/>
      <c r="D136" s="8"/>
      <c r="E136" s="10"/>
      <c r="F136" s="43"/>
    </row>
    <row r="137" spans="1:6">
      <c r="A137" s="71"/>
      <c r="B137" s="4" t="str">
        <f>B132</f>
        <v>Part-A (Ground Floor)</v>
      </c>
      <c r="C137" s="9">
        <v>144</v>
      </c>
      <c r="D137" s="8" t="s">
        <v>43</v>
      </c>
      <c r="E137" s="10">
        <v>73.08</v>
      </c>
      <c r="F137" s="43">
        <f>ROUND(E137*C137,0)</f>
        <v>10524</v>
      </c>
    </row>
    <row r="138" spans="1:6" ht="45">
      <c r="A138" s="70">
        <v>10</v>
      </c>
      <c r="B138" s="4" t="s">
        <v>44</v>
      </c>
      <c r="C138" s="9"/>
      <c r="D138" s="8"/>
      <c r="E138" s="10"/>
      <c r="F138" s="43"/>
    </row>
    <row r="139" spans="1:6">
      <c r="A139" s="71"/>
      <c r="B139" s="7" t="str">
        <f>B137</f>
        <v>Part-A (Ground Floor)</v>
      </c>
      <c r="C139" s="9">
        <v>4.55</v>
      </c>
      <c r="D139" s="8" t="s">
        <v>45</v>
      </c>
      <c r="E139" s="10">
        <v>7000</v>
      </c>
      <c r="F139" s="43">
        <f>ROUND(E139*C139,0)</f>
        <v>31850</v>
      </c>
    </row>
    <row r="140" spans="1:6" ht="30">
      <c r="A140" s="67">
        <v>11</v>
      </c>
      <c r="B140" s="4" t="s">
        <v>46</v>
      </c>
      <c r="C140" s="9"/>
      <c r="D140" s="8"/>
      <c r="E140" s="10"/>
      <c r="F140" s="43"/>
    </row>
    <row r="141" spans="1:6">
      <c r="A141" s="68"/>
      <c r="B141" s="4" t="str">
        <f>B139</f>
        <v>Part-A (Ground Floor)</v>
      </c>
      <c r="C141" s="9">
        <v>7.9</v>
      </c>
      <c r="D141" s="8" t="s">
        <v>45</v>
      </c>
      <c r="E141" s="10">
        <v>23.43</v>
      </c>
      <c r="F141" s="43">
        <f>ROUND(E141*C141,0)</f>
        <v>185</v>
      </c>
    </row>
    <row r="142" spans="1:6" ht="75.75">
      <c r="A142" s="67">
        <v>12</v>
      </c>
      <c r="B142" s="40" t="s">
        <v>47</v>
      </c>
      <c r="C142" s="36"/>
      <c r="D142" s="37"/>
      <c r="E142" s="38"/>
      <c r="F142" s="45"/>
    </row>
    <row r="143" spans="1:6">
      <c r="A143" s="68"/>
      <c r="B143" s="4" t="s">
        <v>11</v>
      </c>
      <c r="C143" s="9">
        <v>95.81</v>
      </c>
      <c r="D143" s="8" t="s">
        <v>17</v>
      </c>
      <c r="E143" s="10">
        <v>211.57</v>
      </c>
      <c r="F143" s="43">
        <f>ROUND(E143*C143,0)</f>
        <v>20271</v>
      </c>
    </row>
    <row r="144" spans="1:6" ht="92.25">
      <c r="A144" s="67">
        <v>13</v>
      </c>
      <c r="B144" s="35" t="s">
        <v>48</v>
      </c>
      <c r="C144" s="36"/>
      <c r="D144" s="37"/>
      <c r="E144" s="38"/>
      <c r="F144" s="45"/>
    </row>
    <row r="145" spans="1:6">
      <c r="A145" s="68"/>
      <c r="B145" s="4" t="s">
        <v>11</v>
      </c>
      <c r="C145" s="9">
        <v>140.52000000000001</v>
      </c>
      <c r="D145" s="8" t="s">
        <v>17</v>
      </c>
      <c r="E145" s="10">
        <v>270.58</v>
      </c>
      <c r="F145" s="43">
        <f>ROUND(E145*C145,0)</f>
        <v>38022</v>
      </c>
    </row>
    <row r="146" spans="1:6" ht="92.25">
      <c r="A146" s="67">
        <v>14</v>
      </c>
      <c r="B146" s="35" t="s">
        <v>49</v>
      </c>
      <c r="C146" s="36"/>
      <c r="D146" s="37"/>
      <c r="E146" s="38"/>
      <c r="F146" s="45"/>
    </row>
    <row r="147" spans="1:6">
      <c r="A147" s="68"/>
      <c r="B147" s="4" t="s">
        <v>14</v>
      </c>
      <c r="C147" s="9">
        <v>132.04</v>
      </c>
      <c r="D147" s="8" t="s">
        <v>17</v>
      </c>
      <c r="E147" s="10">
        <v>187.9</v>
      </c>
      <c r="F147" s="43">
        <f>ROUND(E147*C147,0)</f>
        <v>24810</v>
      </c>
    </row>
    <row r="148" spans="1:6" ht="92.25">
      <c r="A148" s="67">
        <v>15</v>
      </c>
      <c r="B148" s="35" t="s">
        <v>50</v>
      </c>
      <c r="C148" s="18"/>
      <c r="D148" s="8"/>
      <c r="E148" s="10"/>
      <c r="F148" s="43"/>
    </row>
    <row r="149" spans="1:6">
      <c r="A149" s="68"/>
      <c r="B149" s="4" t="str">
        <f>B147</f>
        <v>Part-A (Ground Floor)</v>
      </c>
      <c r="C149" s="9">
        <v>75.55</v>
      </c>
      <c r="D149" s="8" t="s">
        <v>17</v>
      </c>
      <c r="E149" s="10">
        <v>298.32</v>
      </c>
      <c r="F149" s="43">
        <f>ROUND(E149*C149,0)</f>
        <v>22538</v>
      </c>
    </row>
    <row r="150" spans="1:6" ht="91.5">
      <c r="A150" s="67">
        <v>16</v>
      </c>
      <c r="B150" s="39" t="s">
        <v>18</v>
      </c>
      <c r="C150" s="36"/>
      <c r="D150" s="37"/>
      <c r="E150" s="38"/>
      <c r="F150" s="45"/>
    </row>
    <row r="151" spans="1:6">
      <c r="A151" s="68"/>
      <c r="B151" s="16" t="s">
        <v>11</v>
      </c>
      <c r="C151" s="18">
        <v>76.069999999999993</v>
      </c>
      <c r="D151" s="5" t="s">
        <v>17</v>
      </c>
      <c r="E151" s="17">
        <v>1332.68</v>
      </c>
      <c r="F151" s="44">
        <f>ROUND(E151*C151,0)</f>
        <v>101377</v>
      </c>
    </row>
    <row r="152" spans="1:6" ht="91.5">
      <c r="A152" s="67">
        <v>17</v>
      </c>
      <c r="B152" s="39" t="s">
        <v>19</v>
      </c>
      <c r="C152" s="36"/>
      <c r="D152" s="37"/>
      <c r="E152" s="38"/>
      <c r="F152" s="45"/>
    </row>
    <row r="153" spans="1:6">
      <c r="A153" s="68"/>
      <c r="B153" s="16" t="s">
        <v>11</v>
      </c>
      <c r="C153" s="18">
        <v>8.36</v>
      </c>
      <c r="D153" s="5" t="s">
        <v>17</v>
      </c>
      <c r="E153" s="17">
        <v>1038.43</v>
      </c>
      <c r="F153" s="44">
        <f>ROUND(E153*C153,0)</f>
        <v>8681</v>
      </c>
    </row>
    <row r="154" spans="1:6" ht="45.75">
      <c r="A154" s="67">
        <v>18</v>
      </c>
      <c r="B154" s="39" t="s">
        <v>51</v>
      </c>
      <c r="C154" s="36"/>
      <c r="D154" s="37"/>
      <c r="E154" s="38"/>
      <c r="F154" s="45"/>
    </row>
    <row r="155" spans="1:6">
      <c r="A155" s="68"/>
      <c r="B155" s="16" t="s">
        <v>11</v>
      </c>
      <c r="C155" s="18">
        <v>80.819999999999993</v>
      </c>
      <c r="D155" s="5" t="str">
        <f>D153</f>
        <v>One sqm</v>
      </c>
      <c r="E155" s="17">
        <v>162.56</v>
      </c>
      <c r="F155" s="44">
        <f>ROUND(E155*C155,0)</f>
        <v>13138</v>
      </c>
    </row>
    <row r="156" spans="1:6" ht="29.25">
      <c r="A156" s="67">
        <v>19</v>
      </c>
      <c r="B156" s="41" t="s">
        <v>20</v>
      </c>
      <c r="C156" s="36"/>
      <c r="D156" s="37"/>
      <c r="E156" s="38"/>
      <c r="F156" s="45"/>
    </row>
    <row r="157" spans="1:6">
      <c r="A157" s="68"/>
      <c r="B157" s="4" t="s">
        <v>11</v>
      </c>
      <c r="C157" s="9">
        <v>19.14</v>
      </c>
      <c r="D157" s="8" t="s">
        <v>17</v>
      </c>
      <c r="E157" s="10">
        <v>254.04</v>
      </c>
      <c r="F157" s="43">
        <f>ROUND(E157*C157,0)</f>
        <v>4862</v>
      </c>
    </row>
    <row r="158" spans="1:6" ht="75.75">
      <c r="A158" s="67">
        <v>20</v>
      </c>
      <c r="B158" s="40" t="s">
        <v>21</v>
      </c>
      <c r="C158" s="36"/>
      <c r="D158" s="37"/>
      <c r="E158" s="38"/>
      <c r="F158" s="45"/>
    </row>
    <row r="159" spans="1:6">
      <c r="A159" s="68"/>
      <c r="B159" s="16" t="s">
        <v>11</v>
      </c>
      <c r="C159" s="18">
        <v>160.21</v>
      </c>
      <c r="D159" s="5" t="s">
        <v>17</v>
      </c>
      <c r="E159" s="17">
        <v>171.89</v>
      </c>
      <c r="F159" s="44">
        <f>ROUND(E159*C159,0)</f>
        <v>27538</v>
      </c>
    </row>
    <row r="160" spans="1:6" ht="15.75">
      <c r="A160" s="34">
        <v>21</v>
      </c>
      <c r="B160" s="39" t="s">
        <v>53</v>
      </c>
      <c r="C160" s="18">
        <v>14.7</v>
      </c>
      <c r="D160" s="5" t="s">
        <v>52</v>
      </c>
      <c r="E160" s="17">
        <v>3014.48</v>
      </c>
      <c r="F160" s="44">
        <f>ROUND(E160*C160,0)</f>
        <v>44313</v>
      </c>
    </row>
    <row r="161" spans="1:6" ht="18">
      <c r="A161" s="15">
        <v>22</v>
      </c>
      <c r="B161" s="20" t="s">
        <v>54</v>
      </c>
      <c r="C161" s="21"/>
      <c r="D161" s="22"/>
      <c r="E161" s="23"/>
      <c r="F161" s="24">
        <f>SUM(F115:F160)</f>
        <v>1179479</v>
      </c>
    </row>
    <row r="162" spans="1:6" ht="15.75">
      <c r="A162" s="63" t="s">
        <v>22</v>
      </c>
      <c r="B162" s="64"/>
      <c r="C162" s="65"/>
      <c r="D162" s="65"/>
      <c r="E162" s="65"/>
      <c r="F162" s="42">
        <f>F161</f>
        <v>1179479</v>
      </c>
    </row>
    <row r="163" spans="1:6" ht="15.75">
      <c r="A163" s="63" t="s">
        <v>23</v>
      </c>
      <c r="B163" s="64"/>
      <c r="C163" s="66" t="str">
        <f>[1]!SpellNumber(F162)</f>
        <v xml:space="preserve">Rupees Eleven Lakh SeventyNine Thousand Four Hundred SeventyNine Only </v>
      </c>
      <c r="D163" s="66"/>
      <c r="E163" s="66"/>
      <c r="F163" s="66"/>
    </row>
    <row r="164" spans="1:6">
      <c r="A164" s="25"/>
      <c r="B164" s="26"/>
      <c r="C164" s="27"/>
      <c r="D164" s="26"/>
      <c r="E164" s="25"/>
      <c r="F164" s="28"/>
    </row>
    <row r="165" spans="1:6">
      <c r="A165" s="1"/>
      <c r="B165" s="1"/>
      <c r="C165" s="1"/>
      <c r="D165" s="1"/>
      <c r="E165" s="1"/>
      <c r="F165" s="1"/>
    </row>
    <row r="166" spans="1:6" ht="18.75">
      <c r="A166" s="1"/>
      <c r="B166" s="31" t="s">
        <v>24</v>
      </c>
      <c r="C166" s="1"/>
      <c r="D166" s="1"/>
      <c r="E166" s="1"/>
      <c r="F166" s="1"/>
    </row>
    <row r="167" spans="1:6" ht="18.75">
      <c r="A167" s="1"/>
      <c r="B167" s="31" t="s">
        <v>25</v>
      </c>
      <c r="C167" s="1"/>
      <c r="D167" s="1"/>
      <c r="E167" s="1"/>
      <c r="F167" s="1"/>
    </row>
    <row r="168" spans="1:6">
      <c r="A168" s="1"/>
      <c r="B168" s="1"/>
      <c r="C168" s="1"/>
      <c r="D168" s="1"/>
      <c r="E168" s="1"/>
      <c r="F168" s="1"/>
    </row>
    <row r="169" spans="1:6">
      <c r="A169" s="1"/>
      <c r="B169" s="1"/>
      <c r="C169" s="1"/>
      <c r="D169" s="1"/>
      <c r="E169" s="1"/>
      <c r="F169" s="1"/>
    </row>
    <row r="170" spans="1:6">
      <c r="A170" s="1"/>
      <c r="B170" s="1"/>
      <c r="C170" s="1"/>
      <c r="D170" s="1"/>
      <c r="E170" s="1"/>
      <c r="F170" s="1"/>
    </row>
    <row r="171" spans="1:6" ht="15.75">
      <c r="A171" s="1"/>
      <c r="B171" s="62" t="s">
        <v>26</v>
      </c>
      <c r="C171" s="62"/>
      <c r="D171" s="62"/>
      <c r="E171" s="62"/>
      <c r="F171" s="62"/>
    </row>
    <row r="172" spans="1:6" ht="15.75">
      <c r="A172" s="1"/>
      <c r="B172" s="62" t="s">
        <v>27</v>
      </c>
      <c r="C172" s="62"/>
      <c r="D172" s="62"/>
      <c r="E172" s="62"/>
      <c r="F172" s="62"/>
    </row>
  </sheetData>
  <mergeCells count="70">
    <mergeCell ref="A36:A37"/>
    <mergeCell ref="A1:F1"/>
    <mergeCell ref="A16:A17"/>
    <mergeCell ref="A14:A15"/>
    <mergeCell ref="A12:A13"/>
    <mergeCell ref="A10:A11"/>
    <mergeCell ref="A8:A9"/>
    <mergeCell ref="A2:F2"/>
    <mergeCell ref="A4:D4"/>
    <mergeCell ref="A5:F5"/>
    <mergeCell ref="A6:A7"/>
    <mergeCell ref="B6:B7"/>
    <mergeCell ref="C6:C7"/>
    <mergeCell ref="D6:D7"/>
    <mergeCell ref="F6:F7"/>
    <mergeCell ref="A18:A24"/>
    <mergeCell ref="A25:A26"/>
    <mergeCell ref="A27:A29"/>
    <mergeCell ref="A30:A31"/>
    <mergeCell ref="A32:A33"/>
    <mergeCell ref="A34:A35"/>
    <mergeCell ref="A38:A39"/>
    <mergeCell ref="A40:A41"/>
    <mergeCell ref="A42:A43"/>
    <mergeCell ref="A44:A45"/>
    <mergeCell ref="A46:A47"/>
    <mergeCell ref="A48:A49"/>
    <mergeCell ref="A50:A51"/>
    <mergeCell ref="A52:A53"/>
    <mergeCell ref="A107:F107"/>
    <mergeCell ref="A108:F108"/>
    <mergeCell ref="B65:F65"/>
    <mergeCell ref="B66:F66"/>
    <mergeCell ref="A56:B56"/>
    <mergeCell ref="C56:E56"/>
    <mergeCell ref="A57:B57"/>
    <mergeCell ref="C57:F57"/>
    <mergeCell ref="A110:D110"/>
    <mergeCell ref="A111:F111"/>
    <mergeCell ref="A112:A113"/>
    <mergeCell ref="B112:B113"/>
    <mergeCell ref="C112:C113"/>
    <mergeCell ref="D112:D113"/>
    <mergeCell ref="F112:F113"/>
    <mergeCell ref="A114:A115"/>
    <mergeCell ref="A116:A117"/>
    <mergeCell ref="A118:A119"/>
    <mergeCell ref="A120:A121"/>
    <mergeCell ref="A122:A123"/>
    <mergeCell ref="A124:A130"/>
    <mergeCell ref="A131:A132"/>
    <mergeCell ref="A133:A135"/>
    <mergeCell ref="A136:A137"/>
    <mergeCell ref="A138:A139"/>
    <mergeCell ref="A140:A141"/>
    <mergeCell ref="A142:A143"/>
    <mergeCell ref="A144:A145"/>
    <mergeCell ref="A146:A147"/>
    <mergeCell ref="A148:A149"/>
    <mergeCell ref="A150:A151"/>
    <mergeCell ref="A152:A153"/>
    <mergeCell ref="A154:A155"/>
    <mergeCell ref="A156:A157"/>
    <mergeCell ref="A158:A159"/>
    <mergeCell ref="B172:F172"/>
    <mergeCell ref="A162:B162"/>
    <mergeCell ref="C162:E162"/>
    <mergeCell ref="A163:B163"/>
    <mergeCell ref="C163:F163"/>
    <mergeCell ref="B171:F171"/>
  </mergeCells>
  <pageMargins left="0.7" right="0.7" top="0.75" bottom="0.75" header="0.3" footer="0.3"/>
  <pageSetup paperSize="9" scale="67" orientation="portrait" r:id="rId1"/>
</worksheet>
</file>

<file path=xl/worksheets/sheet2.xml><?xml version="1.0" encoding="utf-8"?>
<worksheet xmlns="http://schemas.openxmlformats.org/spreadsheetml/2006/main" xmlns:r="http://schemas.openxmlformats.org/officeDocument/2006/relationships">
  <dimension ref="A1:F67"/>
  <sheetViews>
    <sheetView tabSelected="1" topLeftCell="A55" workbookViewId="0">
      <selection activeCell="J51" sqref="J51"/>
    </sheetView>
  </sheetViews>
  <sheetFormatPr defaultRowHeight="15"/>
  <cols>
    <col min="2" max="2" width="44.28515625" customWidth="1"/>
    <col min="3" max="3" width="15.28515625" customWidth="1"/>
    <col min="4" max="4" width="13.140625" customWidth="1"/>
    <col min="5" max="5" width="17.85546875" customWidth="1"/>
    <col min="6" max="6" width="21.28515625" customWidth="1"/>
  </cols>
  <sheetData>
    <row r="1" spans="1:6" ht="15.75">
      <c r="A1" s="87" t="s">
        <v>0</v>
      </c>
      <c r="B1" s="82"/>
      <c r="C1" s="82"/>
      <c r="D1" s="82"/>
      <c r="E1" s="82"/>
      <c r="F1" s="82"/>
    </row>
    <row r="2" spans="1:6" ht="15.75">
      <c r="A2" s="88" t="s">
        <v>55</v>
      </c>
      <c r="B2" s="88"/>
      <c r="C2" s="88"/>
      <c r="D2" s="88"/>
      <c r="E2" s="88"/>
      <c r="F2" s="88"/>
    </row>
    <row r="3" spans="1:6" ht="15.75">
      <c r="A3" s="46" t="s">
        <v>1</v>
      </c>
      <c r="B3" s="47"/>
      <c r="C3" s="47"/>
      <c r="D3" s="47"/>
      <c r="E3" s="47"/>
      <c r="F3" s="48"/>
    </row>
    <row r="4" spans="1:6" ht="15.75">
      <c r="A4" s="89" t="s">
        <v>2</v>
      </c>
      <c r="B4" s="90"/>
      <c r="C4" s="90"/>
      <c r="D4" s="90"/>
      <c r="E4" s="49"/>
      <c r="F4" s="50"/>
    </row>
    <row r="5" spans="1:6" ht="15.75">
      <c r="A5" s="91" t="s">
        <v>3</v>
      </c>
      <c r="B5" s="91"/>
      <c r="C5" s="91"/>
      <c r="D5" s="91"/>
      <c r="E5" s="91"/>
      <c r="F5" s="91"/>
    </row>
    <row r="6" spans="1:6" ht="15.75">
      <c r="A6" s="92" t="s">
        <v>4</v>
      </c>
      <c r="B6" s="92" t="s">
        <v>5</v>
      </c>
      <c r="C6" s="93" t="s">
        <v>6</v>
      </c>
      <c r="D6" s="92" t="s">
        <v>7</v>
      </c>
      <c r="E6" s="51" t="s">
        <v>8</v>
      </c>
      <c r="F6" s="94" t="s">
        <v>9</v>
      </c>
    </row>
    <row r="7" spans="1:6" ht="15.75">
      <c r="A7" s="92"/>
      <c r="B7" s="92"/>
      <c r="C7" s="93"/>
      <c r="D7" s="92"/>
      <c r="E7" s="51"/>
      <c r="F7" s="94"/>
    </row>
    <row r="8" spans="1:6" ht="90.75">
      <c r="A8" s="84">
        <v>1</v>
      </c>
      <c r="B8" s="39" t="s">
        <v>10</v>
      </c>
      <c r="C8" s="52"/>
      <c r="D8" s="37"/>
      <c r="E8" s="38"/>
      <c r="F8" s="53"/>
    </row>
    <row r="9" spans="1:6" ht="15.75">
      <c r="A9" s="85"/>
      <c r="B9" s="39" t="s">
        <v>11</v>
      </c>
      <c r="C9" s="36">
        <v>43.83</v>
      </c>
      <c r="D9" s="37" t="s">
        <v>12</v>
      </c>
      <c r="E9" s="38">
        <v>269.7</v>
      </c>
      <c r="F9" s="45">
        <f>ROUND(E9*C9,0)</f>
        <v>11821</v>
      </c>
    </row>
    <row r="10" spans="1:6" ht="168.75">
      <c r="A10" s="84">
        <v>2</v>
      </c>
      <c r="B10" s="39" t="s">
        <v>13</v>
      </c>
      <c r="C10" s="36"/>
      <c r="D10" s="37"/>
      <c r="E10" s="38"/>
      <c r="F10" s="45"/>
    </row>
    <row r="11" spans="1:6" ht="15.75">
      <c r="A11" s="85"/>
      <c r="B11" s="39" t="s">
        <v>14</v>
      </c>
      <c r="C11" s="36">
        <v>49.58</v>
      </c>
      <c r="D11" s="37" t="s">
        <v>12</v>
      </c>
      <c r="E11" s="38">
        <v>536.36</v>
      </c>
      <c r="F11" s="45">
        <f>ROUND(C11*E11,0)</f>
        <v>26593</v>
      </c>
    </row>
    <row r="12" spans="1:6" ht="168">
      <c r="A12" s="84">
        <v>3</v>
      </c>
      <c r="B12" s="35" t="s">
        <v>28</v>
      </c>
      <c r="C12" s="36"/>
      <c r="D12" s="37"/>
      <c r="E12" s="38"/>
      <c r="F12" s="45"/>
    </row>
    <row r="13" spans="1:6" ht="15.75">
      <c r="A13" s="85"/>
      <c r="B13" s="39" t="s">
        <v>11</v>
      </c>
      <c r="C13" s="36">
        <v>10.71</v>
      </c>
      <c r="D13" s="37" t="s">
        <v>12</v>
      </c>
      <c r="E13" s="38">
        <v>5622.56</v>
      </c>
      <c r="F13" s="45">
        <f>ROUND(C13*E13,0)</f>
        <v>60218</v>
      </c>
    </row>
    <row r="14" spans="1:6" ht="180.75">
      <c r="A14" s="84">
        <v>4</v>
      </c>
      <c r="B14" s="39" t="s">
        <v>29</v>
      </c>
      <c r="C14" s="36"/>
      <c r="D14" s="37"/>
      <c r="E14" s="38"/>
      <c r="F14" s="45"/>
    </row>
    <row r="15" spans="1:6" ht="15.75">
      <c r="A15" s="85"/>
      <c r="B15" s="39" t="s">
        <v>14</v>
      </c>
      <c r="C15" s="36">
        <v>7.35</v>
      </c>
      <c r="D15" s="37" t="s">
        <v>17</v>
      </c>
      <c r="E15" s="38">
        <v>394.22</v>
      </c>
      <c r="F15" s="45">
        <f>ROUND(E15*C15,0)</f>
        <v>2898</v>
      </c>
    </row>
    <row r="16" spans="1:6" ht="60.75">
      <c r="A16" s="84">
        <v>5</v>
      </c>
      <c r="B16" s="39" t="s">
        <v>30</v>
      </c>
      <c r="C16" s="36"/>
      <c r="D16" s="37"/>
      <c r="E16" s="38"/>
      <c r="F16" s="45"/>
    </row>
    <row r="17" spans="1:6" ht="15.75">
      <c r="A17" s="85"/>
      <c r="B17" s="39" t="str">
        <f>B11</f>
        <v>Part-A (Ground Floor)</v>
      </c>
      <c r="C17" s="36">
        <v>43.83</v>
      </c>
      <c r="D17" s="37" t="s">
        <v>31</v>
      </c>
      <c r="E17" s="38">
        <v>179.8</v>
      </c>
      <c r="F17" s="45">
        <f>ROUND(E17*C17,0)</f>
        <v>7881</v>
      </c>
    </row>
    <row r="18" spans="1:6" ht="409.6">
      <c r="A18" s="84">
        <v>6</v>
      </c>
      <c r="B18" s="39" t="s">
        <v>15</v>
      </c>
      <c r="C18" s="36"/>
      <c r="D18" s="37"/>
      <c r="E18" s="38"/>
      <c r="F18" s="45"/>
    </row>
    <row r="19" spans="1:6" ht="15.75">
      <c r="A19" s="86"/>
      <c r="B19" s="35" t="s">
        <v>32</v>
      </c>
      <c r="C19" s="36">
        <v>11.24</v>
      </c>
      <c r="D19" s="37" t="s">
        <v>12</v>
      </c>
      <c r="E19" s="38">
        <v>7275.69</v>
      </c>
      <c r="F19" s="45">
        <f>ROUND(E19*C19,0)</f>
        <v>81779</v>
      </c>
    </row>
    <row r="20" spans="1:6" ht="15.75">
      <c r="A20" s="86"/>
      <c r="B20" s="35" t="s">
        <v>33</v>
      </c>
      <c r="C20" s="36">
        <v>2.78</v>
      </c>
      <c r="D20" s="37" t="s">
        <v>12</v>
      </c>
      <c r="E20" s="38">
        <v>8141.8</v>
      </c>
      <c r="F20" s="45">
        <f t="shared" ref="F20:F24" si="0">ROUND(E20*C20,0)</f>
        <v>22634</v>
      </c>
    </row>
    <row r="21" spans="1:6" ht="15.75">
      <c r="A21" s="86"/>
      <c r="B21" s="35" t="s">
        <v>34</v>
      </c>
      <c r="C21" s="36">
        <v>7.19</v>
      </c>
      <c r="D21" s="37" t="s">
        <v>12</v>
      </c>
      <c r="E21" s="38">
        <v>16399.22</v>
      </c>
      <c r="F21" s="45">
        <f t="shared" si="0"/>
        <v>117910</v>
      </c>
    </row>
    <row r="22" spans="1:6" ht="15.75">
      <c r="A22" s="86"/>
      <c r="B22" s="35" t="s">
        <v>35</v>
      </c>
      <c r="C22" s="36">
        <v>1.1200000000000001</v>
      </c>
      <c r="D22" s="37" t="s">
        <v>12</v>
      </c>
      <c r="E22" s="38">
        <v>14885.2</v>
      </c>
      <c r="F22" s="45">
        <f t="shared" si="0"/>
        <v>16671</v>
      </c>
    </row>
    <row r="23" spans="1:6" ht="15.75">
      <c r="A23" s="86"/>
      <c r="B23" s="35" t="s">
        <v>36</v>
      </c>
      <c r="C23" s="36">
        <v>0.59</v>
      </c>
      <c r="D23" s="37" t="s">
        <v>12</v>
      </c>
      <c r="E23" s="38">
        <v>14374.6</v>
      </c>
      <c r="F23" s="45">
        <f t="shared" si="0"/>
        <v>8481</v>
      </c>
    </row>
    <row r="24" spans="1:6" ht="15.75">
      <c r="A24" s="85"/>
      <c r="B24" s="35" t="s">
        <v>37</v>
      </c>
      <c r="C24" s="36">
        <v>9.67</v>
      </c>
      <c r="D24" s="37" t="s">
        <v>12</v>
      </c>
      <c r="E24" s="38">
        <v>14374.6</v>
      </c>
      <c r="F24" s="45">
        <f t="shared" si="0"/>
        <v>139002</v>
      </c>
    </row>
    <row r="25" spans="1:6" ht="216" customHeight="1">
      <c r="A25" s="84">
        <v>7</v>
      </c>
      <c r="B25" s="39" t="s">
        <v>16</v>
      </c>
      <c r="C25" s="36"/>
      <c r="D25" s="37"/>
      <c r="E25" s="38"/>
      <c r="F25" s="45"/>
    </row>
    <row r="26" spans="1:6" ht="27.75" customHeight="1">
      <c r="A26" s="85"/>
      <c r="B26" s="35" t="str">
        <f>B17</f>
        <v>Part-A (Ground Floor)</v>
      </c>
      <c r="C26" s="36">
        <v>25.88</v>
      </c>
      <c r="D26" s="37" t="s">
        <v>38</v>
      </c>
      <c r="E26" s="38">
        <v>7184.04</v>
      </c>
      <c r="F26" s="45">
        <f t="shared" ref="F26" si="1">ROUND(E26*C26,0)</f>
        <v>185923</v>
      </c>
    </row>
    <row r="27" spans="1:6" ht="274.5">
      <c r="A27" s="84">
        <v>8</v>
      </c>
      <c r="B27" s="35" t="s">
        <v>39</v>
      </c>
      <c r="C27" s="36"/>
      <c r="D27" s="37"/>
      <c r="E27" s="38"/>
      <c r="F27" s="45"/>
    </row>
    <row r="28" spans="1:6" ht="30.75">
      <c r="A28" s="86"/>
      <c r="B28" s="39" t="s">
        <v>40</v>
      </c>
      <c r="C28" s="36">
        <v>7.69</v>
      </c>
      <c r="D28" s="37" t="s">
        <v>12</v>
      </c>
      <c r="E28" s="38">
        <v>5580.07</v>
      </c>
      <c r="F28" s="45">
        <f>ROUND(E28*C28,0)</f>
        <v>42911</v>
      </c>
    </row>
    <row r="29" spans="1:6" ht="15.75">
      <c r="A29" s="85"/>
      <c r="B29" s="39" t="s">
        <v>41</v>
      </c>
      <c r="C29" s="36">
        <v>19</v>
      </c>
      <c r="D29" s="37" t="str">
        <f>D28</f>
        <v>One cum</v>
      </c>
      <c r="E29" s="38">
        <v>5613.07</v>
      </c>
      <c r="F29" s="45">
        <f>ROUND(C29*E29,0)</f>
        <v>106648</v>
      </c>
    </row>
    <row r="30" spans="1:6" ht="90.75">
      <c r="A30" s="84">
        <v>9</v>
      </c>
      <c r="B30" s="39" t="s">
        <v>42</v>
      </c>
      <c r="C30" s="36"/>
      <c r="D30" s="37"/>
      <c r="E30" s="38"/>
      <c r="F30" s="45"/>
    </row>
    <row r="31" spans="1:6" ht="15.75">
      <c r="A31" s="85"/>
      <c r="B31" s="39" t="str">
        <f>B26</f>
        <v>Part-A (Ground Floor)</v>
      </c>
      <c r="C31" s="36">
        <v>144</v>
      </c>
      <c r="D31" s="37" t="s">
        <v>43</v>
      </c>
      <c r="E31" s="38">
        <v>73.08</v>
      </c>
      <c r="F31" s="45">
        <f>ROUND(E31*C31,0)</f>
        <v>10524</v>
      </c>
    </row>
    <row r="32" spans="1:6" ht="60.75">
      <c r="A32" s="84">
        <v>10</v>
      </c>
      <c r="B32" s="39" t="s">
        <v>44</v>
      </c>
      <c r="C32" s="36"/>
      <c r="D32" s="37"/>
      <c r="E32" s="38"/>
      <c r="F32" s="45"/>
    </row>
    <row r="33" spans="1:6" ht="15.75">
      <c r="A33" s="85"/>
      <c r="B33" s="40" t="str">
        <f>B31</f>
        <v>Part-A (Ground Floor)</v>
      </c>
      <c r="C33" s="36">
        <v>4.55</v>
      </c>
      <c r="D33" s="37" t="s">
        <v>45</v>
      </c>
      <c r="E33" s="38">
        <v>7000</v>
      </c>
      <c r="F33" s="45">
        <f>ROUND(E33*C33,0)</f>
        <v>31850</v>
      </c>
    </row>
    <row r="34" spans="1:6" ht="30.75">
      <c r="A34" s="84">
        <v>11</v>
      </c>
      <c r="B34" s="39" t="s">
        <v>46</v>
      </c>
      <c r="C34" s="36"/>
      <c r="D34" s="37"/>
      <c r="E34" s="38"/>
      <c r="F34" s="45"/>
    </row>
    <row r="35" spans="1:6" ht="15.75">
      <c r="A35" s="85"/>
      <c r="B35" s="39" t="str">
        <f>B33</f>
        <v>Part-A (Ground Floor)</v>
      </c>
      <c r="C35" s="36">
        <v>7.9</v>
      </c>
      <c r="D35" s="37" t="s">
        <v>45</v>
      </c>
      <c r="E35" s="38">
        <v>23.43</v>
      </c>
      <c r="F35" s="45">
        <f>ROUND(E35*C35,0)</f>
        <v>185</v>
      </c>
    </row>
    <row r="36" spans="1:6" ht="90.75">
      <c r="A36" s="84">
        <v>12</v>
      </c>
      <c r="B36" s="40" t="s">
        <v>47</v>
      </c>
      <c r="C36" s="36"/>
      <c r="D36" s="37"/>
      <c r="E36" s="38"/>
      <c r="F36" s="45"/>
    </row>
    <row r="37" spans="1:6" ht="15.75">
      <c r="A37" s="85"/>
      <c r="B37" s="39" t="s">
        <v>11</v>
      </c>
      <c r="C37" s="36">
        <v>95.81</v>
      </c>
      <c r="D37" s="37" t="s">
        <v>17</v>
      </c>
      <c r="E37" s="38">
        <v>211.57</v>
      </c>
      <c r="F37" s="45">
        <f>ROUND(E37*C37,0)</f>
        <v>20271</v>
      </c>
    </row>
    <row r="38" spans="1:6" ht="122.25">
      <c r="A38" s="84">
        <v>13</v>
      </c>
      <c r="B38" s="35" t="s">
        <v>48</v>
      </c>
      <c r="C38" s="36"/>
      <c r="D38" s="37"/>
      <c r="E38" s="38"/>
      <c r="F38" s="45"/>
    </row>
    <row r="39" spans="1:6" ht="15.75">
      <c r="A39" s="85"/>
      <c r="B39" s="39" t="s">
        <v>11</v>
      </c>
      <c r="C39" s="36">
        <v>140.52000000000001</v>
      </c>
      <c r="D39" s="37" t="s">
        <v>17</v>
      </c>
      <c r="E39" s="38">
        <v>270.58</v>
      </c>
      <c r="F39" s="45">
        <f>ROUND(E39*C39,0)</f>
        <v>38022</v>
      </c>
    </row>
    <row r="40" spans="1:6" ht="121.5">
      <c r="A40" s="70">
        <v>14</v>
      </c>
      <c r="B40" s="6" t="s">
        <v>49</v>
      </c>
      <c r="C40" s="9"/>
      <c r="D40" s="8"/>
      <c r="E40" s="10"/>
      <c r="F40" s="43"/>
    </row>
    <row r="41" spans="1:6">
      <c r="A41" s="71"/>
      <c r="B41" s="4" t="s">
        <v>14</v>
      </c>
      <c r="C41" s="9">
        <v>132.04</v>
      </c>
      <c r="D41" s="8" t="s">
        <v>17</v>
      </c>
      <c r="E41" s="10">
        <v>187.9</v>
      </c>
      <c r="F41" s="43">
        <f>ROUND(E41*C41,0)</f>
        <v>24810</v>
      </c>
    </row>
    <row r="42" spans="1:6" ht="121.5">
      <c r="A42" s="70">
        <v>15</v>
      </c>
      <c r="B42" s="6" t="s">
        <v>50</v>
      </c>
      <c r="C42" s="9"/>
      <c r="D42" s="8"/>
      <c r="E42" s="10"/>
      <c r="F42" s="43"/>
    </row>
    <row r="43" spans="1:6">
      <c r="A43" s="71"/>
      <c r="B43" s="4" t="str">
        <f>B41</f>
        <v>Part-A (Ground Floor)</v>
      </c>
      <c r="C43" s="9">
        <v>75.55</v>
      </c>
      <c r="D43" s="8" t="s">
        <v>17</v>
      </c>
      <c r="E43" s="10">
        <v>298.32</v>
      </c>
      <c r="F43" s="43">
        <f>ROUND(E43*C43,0)</f>
        <v>22538</v>
      </c>
    </row>
    <row r="44" spans="1:6" ht="120.75">
      <c r="A44" s="70">
        <v>16</v>
      </c>
      <c r="B44" s="4" t="s">
        <v>18</v>
      </c>
      <c r="C44" s="9"/>
      <c r="D44" s="8"/>
      <c r="E44" s="10"/>
      <c r="F44" s="43"/>
    </row>
    <row r="45" spans="1:6">
      <c r="A45" s="71"/>
      <c r="B45" s="4" t="s">
        <v>11</v>
      </c>
      <c r="C45" s="9">
        <v>76.069999999999993</v>
      </c>
      <c r="D45" s="8" t="s">
        <v>17</v>
      </c>
      <c r="E45" s="10">
        <v>1332.68</v>
      </c>
      <c r="F45" s="43">
        <f>ROUND(E45*C45,0)</f>
        <v>101377</v>
      </c>
    </row>
    <row r="46" spans="1:6" ht="120.75">
      <c r="A46" s="70">
        <v>17</v>
      </c>
      <c r="B46" s="4" t="s">
        <v>19</v>
      </c>
      <c r="C46" s="9"/>
      <c r="D46" s="8"/>
      <c r="E46" s="10"/>
      <c r="F46" s="43"/>
    </row>
    <row r="47" spans="1:6">
      <c r="A47" s="71"/>
      <c r="B47" s="4" t="s">
        <v>11</v>
      </c>
      <c r="C47" s="9">
        <v>8.36</v>
      </c>
      <c r="D47" s="8" t="s">
        <v>17</v>
      </c>
      <c r="E47" s="10">
        <v>1038.43</v>
      </c>
      <c r="F47" s="43">
        <f>ROUND(E47*C47,0)</f>
        <v>8681</v>
      </c>
    </row>
    <row r="48" spans="1:6" ht="60">
      <c r="A48" s="70">
        <v>18</v>
      </c>
      <c r="B48" s="4" t="s">
        <v>51</v>
      </c>
      <c r="C48" s="9"/>
      <c r="D48" s="8"/>
      <c r="E48" s="10"/>
      <c r="F48" s="43"/>
    </row>
    <row r="49" spans="1:6">
      <c r="A49" s="71"/>
      <c r="B49" s="4" t="s">
        <v>11</v>
      </c>
      <c r="C49" s="9">
        <v>80.819999999999993</v>
      </c>
      <c r="D49" s="8" t="str">
        <f>D47</f>
        <v>One sqm</v>
      </c>
      <c r="E49" s="10">
        <v>162.56</v>
      </c>
      <c r="F49" s="43">
        <f>ROUND(E49*C49,0)</f>
        <v>13138</v>
      </c>
    </row>
    <row r="50" spans="1:6" ht="42.75">
      <c r="A50" s="70">
        <v>19</v>
      </c>
      <c r="B50" s="54" t="s">
        <v>20</v>
      </c>
      <c r="C50" s="9"/>
      <c r="D50" s="8"/>
      <c r="E50" s="10"/>
      <c r="F50" s="43"/>
    </row>
    <row r="51" spans="1:6">
      <c r="A51" s="71"/>
      <c r="B51" s="4" t="s">
        <v>11</v>
      </c>
      <c r="C51" s="9">
        <v>19.14</v>
      </c>
      <c r="D51" s="8" t="s">
        <v>17</v>
      </c>
      <c r="E51" s="10">
        <v>254.04</v>
      </c>
      <c r="F51" s="43">
        <f>ROUND(E51*C51,0)</f>
        <v>4862</v>
      </c>
    </row>
    <row r="52" spans="1:6" ht="105">
      <c r="A52" s="70">
        <v>20</v>
      </c>
      <c r="B52" s="7" t="s">
        <v>21</v>
      </c>
      <c r="C52" s="9"/>
      <c r="D52" s="8"/>
      <c r="E52" s="10"/>
      <c r="F52" s="43"/>
    </row>
    <row r="53" spans="1:6">
      <c r="A53" s="71"/>
      <c r="B53" s="4" t="s">
        <v>11</v>
      </c>
      <c r="C53" s="9">
        <v>160.21</v>
      </c>
      <c r="D53" s="8" t="s">
        <v>17</v>
      </c>
      <c r="E53" s="10">
        <v>171.89</v>
      </c>
      <c r="F53" s="43">
        <f>ROUND(E53*C53,0)</f>
        <v>27538</v>
      </c>
    </row>
    <row r="54" spans="1:6">
      <c r="A54" s="55">
        <v>21</v>
      </c>
      <c r="B54" s="4" t="s">
        <v>53</v>
      </c>
      <c r="C54" s="9">
        <v>14.7</v>
      </c>
      <c r="D54" s="8" t="s">
        <v>52</v>
      </c>
      <c r="E54" s="10">
        <v>3014.48</v>
      </c>
      <c r="F54" s="43">
        <f>ROUND(E54*C54,0)</f>
        <v>44313</v>
      </c>
    </row>
    <row r="55" spans="1:6" ht="18">
      <c r="A55" s="55">
        <v>22</v>
      </c>
      <c r="B55" s="56" t="s">
        <v>54</v>
      </c>
      <c r="C55" s="57"/>
      <c r="D55" s="58"/>
      <c r="E55" s="59"/>
      <c r="F55" s="60">
        <f>SUM(F9:F54)</f>
        <v>1179479</v>
      </c>
    </row>
    <row r="56" spans="1:6" ht="15.75">
      <c r="A56" s="80" t="s">
        <v>22</v>
      </c>
      <c r="B56" s="81"/>
      <c r="C56" s="82"/>
      <c r="D56" s="82"/>
      <c r="E56" s="82"/>
      <c r="F56" s="61">
        <f>F55</f>
        <v>1179479</v>
      </c>
    </row>
    <row r="57" spans="1:6" ht="30.75" customHeight="1">
      <c r="A57" s="80" t="s">
        <v>23</v>
      </c>
      <c r="B57" s="81"/>
      <c r="C57" s="83" t="str">
        <f>[1]!SpellNumber(F56)</f>
        <v xml:space="preserve">Rupees Eleven Lakh SeventyNine Thousand Four Hundred SeventyNine Only </v>
      </c>
      <c r="D57" s="83"/>
      <c r="E57" s="83"/>
      <c r="F57" s="83"/>
    </row>
    <row r="58" spans="1:6">
      <c r="A58" s="25"/>
      <c r="B58" s="26"/>
      <c r="C58" s="27"/>
      <c r="D58" s="26"/>
      <c r="E58" s="25"/>
      <c r="F58" s="28"/>
    </row>
    <row r="59" spans="1:6">
      <c r="A59" s="1"/>
      <c r="B59" s="1"/>
      <c r="C59" s="1"/>
      <c r="D59" s="1"/>
      <c r="E59" s="1"/>
      <c r="F59" s="1"/>
    </row>
    <row r="60" spans="1:6" ht="18.75">
      <c r="A60" s="1"/>
      <c r="B60" s="31" t="s">
        <v>24</v>
      </c>
      <c r="C60" s="1"/>
      <c r="D60" s="1"/>
      <c r="E60" s="1"/>
      <c r="F60" s="1"/>
    </row>
    <row r="61" spans="1:6" ht="18.75">
      <c r="A61" s="1"/>
      <c r="B61" s="31" t="s">
        <v>25</v>
      </c>
      <c r="C61" s="1"/>
      <c r="D61" s="1"/>
      <c r="E61" s="1"/>
      <c r="F61" s="1"/>
    </row>
    <row r="62" spans="1:6">
      <c r="A62" s="1"/>
      <c r="B62" s="1"/>
      <c r="C62" s="1"/>
      <c r="D62" s="1"/>
      <c r="E62" s="1"/>
      <c r="F62" s="1"/>
    </row>
    <row r="63" spans="1:6">
      <c r="A63" s="1"/>
      <c r="B63" s="1"/>
      <c r="C63" s="1"/>
      <c r="D63" s="1"/>
      <c r="E63" s="1"/>
      <c r="F63" s="1"/>
    </row>
    <row r="64" spans="1:6">
      <c r="A64" s="1"/>
      <c r="B64" s="1"/>
      <c r="C64" s="1"/>
      <c r="D64" s="1"/>
      <c r="E64" s="1"/>
      <c r="F64" s="1"/>
    </row>
    <row r="65" spans="1:6" ht="15.75">
      <c r="A65" s="1"/>
      <c r="B65" s="62" t="s">
        <v>26</v>
      </c>
      <c r="C65" s="62"/>
      <c r="D65" s="62"/>
      <c r="E65" s="62"/>
      <c r="F65" s="62"/>
    </row>
    <row r="66" spans="1:6" ht="15.75">
      <c r="A66" s="1"/>
      <c r="B66" s="62" t="s">
        <v>27</v>
      </c>
      <c r="C66" s="62"/>
      <c r="D66" s="62"/>
      <c r="E66" s="62"/>
      <c r="F66" s="62"/>
    </row>
    <row r="67" spans="1:6">
      <c r="A67" s="1"/>
      <c r="B67" s="1"/>
      <c r="C67" s="1"/>
      <c r="D67" s="1"/>
      <c r="E67" s="1"/>
      <c r="F67" s="1"/>
    </row>
  </sheetData>
  <mergeCells count="35">
    <mergeCell ref="A18:A24"/>
    <mergeCell ref="A1:F1"/>
    <mergeCell ref="A2:F2"/>
    <mergeCell ref="A4:D4"/>
    <mergeCell ref="A5:F5"/>
    <mergeCell ref="A6:A7"/>
    <mergeCell ref="B6:B7"/>
    <mergeCell ref="C6:C7"/>
    <mergeCell ref="D6:D7"/>
    <mergeCell ref="F6:F7"/>
    <mergeCell ref="A8:A9"/>
    <mergeCell ref="A10:A11"/>
    <mergeCell ref="A12:A13"/>
    <mergeCell ref="A14:A15"/>
    <mergeCell ref="A16:A17"/>
    <mergeCell ref="A48:A49"/>
    <mergeCell ref="A25:A26"/>
    <mergeCell ref="A27:A29"/>
    <mergeCell ref="A30:A31"/>
    <mergeCell ref="A32:A33"/>
    <mergeCell ref="A34:A35"/>
    <mergeCell ref="A36:A37"/>
    <mergeCell ref="A38:A39"/>
    <mergeCell ref="A40:A41"/>
    <mergeCell ref="A42:A43"/>
    <mergeCell ref="A44:A45"/>
    <mergeCell ref="A46:A47"/>
    <mergeCell ref="B65:F65"/>
    <mergeCell ref="B66:F66"/>
    <mergeCell ref="A50:A51"/>
    <mergeCell ref="A52:A53"/>
    <mergeCell ref="A56:B56"/>
    <mergeCell ref="C56:E56"/>
    <mergeCell ref="A57:B57"/>
    <mergeCell ref="C57:F5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Dadarpali  P.S</vt:lpstr>
      <vt:lpstr>Dakhinipali  P.S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2024-08-30T07:25:54Z</cp:lastPrinted>
  <dcterms:created xsi:type="dcterms:W3CDTF">2024-08-19T13:14:30Z</dcterms:created>
  <dcterms:modified xsi:type="dcterms:W3CDTF">2024-08-30T07:36:50Z</dcterms:modified>
</cp:coreProperties>
</file>